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AURA.CORREDOR\Desktop\Seguimiento actividades 2022\Septiembre\"/>
    </mc:Choice>
  </mc:AlternateContent>
  <xr:revisionPtr revIDLastSave="0" documentId="8_{743DCE7E-B02A-4ECD-BCC0-C3BE221FD067}" xr6:coauthVersionLast="45" xr6:coauthVersionMax="45" xr10:uidLastSave="{00000000-0000-0000-0000-000000000000}"/>
  <bookViews>
    <workbookView xWindow="-120" yWindow="-120" windowWidth="29040" windowHeight="15840" xr2:uid="{408D1AB3-7A7F-40FB-A9C2-2134EBEAC033}"/>
  </bookViews>
  <sheets>
    <sheet name="Decretos Unicos Reglamentarios " sheetId="1" r:id="rId1"/>
  </sheets>
  <definedNames>
    <definedName name="_xlnm._FilterDatabase" localSheetId="0" hidden="1">'Decretos Unicos Reglamentarios '!$A$5:$AA$6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 i="1" l="1"/>
  <c r="A24" i="1"/>
  <c r="A23" i="1"/>
  <c r="A30" i="1"/>
  <c r="A34" i="1"/>
  <c r="A33" i="1"/>
  <c r="A22" i="1"/>
  <c r="A21" i="1"/>
  <c r="A36" i="1"/>
  <c r="A28" i="1"/>
  <c r="A7" i="1"/>
  <c r="A38" i="1"/>
  <c r="A37" i="1"/>
  <c r="A31" i="1"/>
  <c r="A20" i="1"/>
  <c r="A39" i="1"/>
  <c r="A18" i="1"/>
  <c r="A17" i="1"/>
  <c r="A16" i="1" l="1"/>
  <c r="A15" i="1"/>
  <c r="A14" i="1"/>
  <c r="A29" i="1"/>
  <c r="A12" i="1"/>
  <c r="A9" i="1"/>
  <c r="A26" i="1"/>
  <c r="A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6341EBA9-3F80-4674-A0D8-CF7EDAF47C61}">
      <text>
        <r>
          <rPr>
            <sz val="11"/>
            <color rgb="FF000000"/>
            <rFont val="Calibri"/>
          </rPr>
          <t>En esta columna se identifica el tipo de norma, la cual puede corresponder a las siguientes: Constitución; Ley; Decreto; Acuerdo; Resolución Etc.
Incluir el enlace para su consulta y/o el PDF de la norma</t>
        </r>
      </text>
    </comment>
    <comment ref="B5" authorId="0" shapeId="0" xr:uid="{DE1B7FC9-D406-4CF6-AA03-A89DDA4A5940}">
      <text>
        <r>
          <rPr>
            <sz val="11"/>
            <color rgb="FF000000"/>
            <rFont val="Calibri"/>
          </rPr>
          <t>En esta columna se identifica el día, mes y año en el que se expidió la norma.</t>
        </r>
      </text>
    </comment>
    <comment ref="C5" authorId="0" shapeId="0" xr:uid="{3E73CA97-EEAE-44FD-A0C5-D7993F68CFC8}">
      <text>
        <r>
          <rPr>
            <sz val="11"/>
            <color rgb="FF000000"/>
            <rFont val="Calibri"/>
          </rPr>
          <t>Entidad que emite la normativa</t>
        </r>
      </text>
    </comment>
    <comment ref="D5" authorId="0" shapeId="0" xr:uid="{4E58DFB4-887F-430D-90BD-219FDECCFFB0}">
      <text>
        <r>
          <rPr>
            <sz val="11"/>
            <color rgb="FF000000"/>
            <rFont val="Calibri"/>
          </rPr>
          <t xml:space="preserve">
En esta columna transcriba el enunciado de la norma, así: (“Por medio de la cual...”) </t>
        </r>
      </text>
    </comment>
    <comment ref="E5" authorId="0" shapeId="0" xr:uid="{A86C65A3-6896-4E82-917A-5331326A6B5E}">
      <text>
        <r>
          <rPr>
            <sz val="11"/>
            <color rgb="FF000000"/>
            <rFont val="Calibri"/>
          </rPr>
          <t>En esta columna identifique el o los artículos específicos de la norma que deben ser cumplidos por la entidad u organismo distrital</t>
        </r>
      </text>
    </comment>
    <comment ref="F5" authorId="0" shapeId="0" xr:uid="{3CC4193F-2969-4B6F-9332-5F95D419F032}">
      <text>
        <r>
          <rPr>
            <sz val="11"/>
            <color rgb="FF000000"/>
            <rFont val="Calibri"/>
          </rPr>
          <t>En esta columna se describe el requerimiento específico asociado al articulo aplicable, con el fin de establecer el mecanismo por medio del cual se cumple la norma.</t>
        </r>
      </text>
    </comment>
    <comment ref="G5" authorId="0" shapeId="0" xr:uid="{899C21A7-EBDF-48DE-AEF6-CD80F3407B31}">
      <text>
        <r>
          <rPr>
            <sz val="11"/>
            <color rgb="FF000000"/>
            <rFont val="Calibri"/>
          </rPr>
          <t>En esta columna registre la periodicidad de aplicación del requisito (semanal, mensual, trimestral, semestral, anual, permanente, etc.)</t>
        </r>
      </text>
    </comment>
    <comment ref="H5" authorId="0" shapeId="0" xr:uid="{CD82C831-5DD7-463F-B7FA-05A1EDC09EBC}">
      <text>
        <r>
          <rPr>
            <sz val="11"/>
            <color rgb="FF000000"/>
            <rFont val="Calibri"/>
          </rPr>
          <t>En esta columna registre el o los cargos responsable del cumplimiento normativo</t>
        </r>
      </text>
    </comment>
  </commentList>
</comments>
</file>

<file path=xl/sharedStrings.xml><?xml version="1.0" encoding="utf-8"?>
<sst xmlns="http://schemas.openxmlformats.org/spreadsheetml/2006/main" count="237" uniqueCount="110">
  <si>
    <t>MENU</t>
  </si>
  <si>
    <t xml:space="preserve">CLASIFICACIÓN NORMATIVA </t>
  </si>
  <si>
    <t>DIA / MES / AÑO</t>
  </si>
  <si>
    <t>ENTIDAD</t>
  </si>
  <si>
    <t>EPIGRAFE</t>
  </si>
  <si>
    <t xml:space="preserve">ARTÍCULO APLICABLE </t>
  </si>
  <si>
    <t xml:space="preserve">BREVE DESCRIPCIÓN DEL ARTÍCULO </t>
  </si>
  <si>
    <t>FRECUENCIA DE APLICACIÓN DEL REQUISITO LEGAL</t>
  </si>
  <si>
    <t>RESPONSABLE DE LA APLICACIÓN</t>
  </si>
  <si>
    <t>Permanente</t>
  </si>
  <si>
    <t>Secretaría General</t>
  </si>
  <si>
    <t>Congreso de Colombia</t>
  </si>
  <si>
    <t>Todo</t>
  </si>
  <si>
    <t>N.A.</t>
  </si>
  <si>
    <t>Presidencia de la República de Colombia</t>
  </si>
  <si>
    <t>Por medio del cual se expide el DECRETO Único Reglamentario del Sector Cultura.
 Compila las normas que reglamentan el patrimonio archivístico contenidas en los DECRETOs números 2578 de 2012, 2609 de 2012 1515 de 2013, entre otros.</t>
  </si>
  <si>
    <t>Departamento Nacional de Planeación</t>
  </si>
  <si>
    <t>Ministerio de Transporte</t>
  </si>
  <si>
    <t>Por la cual se adopta el manual se de señalización vial dispositivos uniformes para la regulación del transito en calles carreteras y ciclorutas de Colombia</t>
  </si>
  <si>
    <t>Capítulo IV</t>
  </si>
  <si>
    <t xml:space="preserve">Dispositivos para la regulación del tránsito en calles, carreteras y ciclorrutas de Colombia. </t>
  </si>
  <si>
    <t>FECHA ÚLTIMA ACTUALIZACIÓN: 08/2022</t>
  </si>
  <si>
    <t>Ministerio de Hacienda y Crédito Público</t>
  </si>
  <si>
    <t>Por el cual se recogen y reexpiden las normas en materia del sector financiero, asegurador y del mercado de valores y se dictan otras disposiciones</t>
  </si>
  <si>
    <t>N/A</t>
  </si>
  <si>
    <t>Por medio del cual se expide el Decreto Único Reglamentario del Sector de Función Pública</t>
  </si>
  <si>
    <t>DECRETO 1076</t>
  </si>
  <si>
    <t xml:space="preserve">Por medio del cual se expide el Decreto Único Reglamentario del Sector Ambiente y Desarrollo Sostenible </t>
  </si>
  <si>
    <t>DECRETO 1082</t>
  </si>
  <si>
    <t>Por medio del cual se expide el Decreto Único Reglamentario del Sector Administrativo de Planeación Nacional</t>
  </si>
  <si>
    <t>Por medio del cual se expide el Decreto Único Reglamentario del Sector Salud y Protección Social</t>
  </si>
  <si>
    <t>Por medio del cual se expide el Decreto Único Reglamentario del Sector de Tecnologías de la Información y las Comunicaciones.</t>
  </si>
  <si>
    <t>Ministerio de Trabajo</t>
  </si>
  <si>
    <t>Por medio de la cual se expide el Decreto Único Reglamentario del Sector Trabajo</t>
  </si>
  <si>
    <t>Por medio del cual se expide el Decreto Único Reglamentario del Sector Transporte.</t>
  </si>
  <si>
    <t>Por medio del cual se expide el Decreto Único Reglamentario del Sector Vivienda, Ciudad y Territorio</t>
  </si>
  <si>
    <t>2.2.3.1.5 - 2.2.3.3.3</t>
  </si>
  <si>
    <t xml:space="preserve">2.2.3.1.5 - El espacio público está conformado por el conjunto de los siguientes elementos constitutivos y complementarios.
2.2.3.3.3 Administración, mantenimiento y el aprovechamiento económico del espacio público
</t>
  </si>
  <si>
    <t>Por medio del cual se expide el DECRETO Único Reglamentario del Sector Cultura.
Compila las normas que reglamentan el patrimonio archivístico contenidas en los DECRETOs números 2578 de 2012, 2609 de 2012 1515 de 2013, entre otros.</t>
  </si>
  <si>
    <t>Decreto Nacional 680</t>
  </si>
  <si>
    <t>Por el cual se modifica parcialmente el artículo 2.2.1.1.1.3.1. y se adiciona el artículo 2.2.1.2.4.2.9. al Decreto número 1082 de 2015, Único Reglamentario del Sector Administrativo de Planeación Nacional, en relación con la regla de origen de servicios en el Sistema de Compra Pública</t>
  </si>
  <si>
    <t>Decreto Nacional 742</t>
  </si>
  <si>
    <t>Por medio del cual se modifica el artículo 2.2.22.2.1 del Decreto 1083 de 2015, Único Reglamentario del Sector de Función Pública, con el fin de incorporar la política de Compras y Contratación Pública a las políticas de gestión y desempeño institucional</t>
  </si>
  <si>
    <t>DECRETO 1273</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</si>
  <si>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</si>
  <si>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Por el cual se adiciona la Sección 12 al Capítulo 1 del Título 2 de la Parte 2 del Libro 2 del Decreto 1082 de 2015, Decreto Único Reglamentario del Sector de Planeación Nacional, con el fin de reglamentar las particularidades para la implementación de Asociaciones Público Privadas en materia de Tecnologías de la Información y las Comunicaciones</t>
  </si>
  <si>
    <t>DECRETO 310</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</si>
  <si>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</si>
  <si>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DECRETO 399</t>
  </si>
  <si>
    <t>Por el cual se modifican los artículos 2.2.1.1.2.1.1., 2.2.1.2.1.3.2. Y 2.2.1.2.3.1.14., Y se adicionan unos parágrafos transitorios a los artículos 2.2.1.1.1.5.2., 2.2.1.1.1.5.6. Y 2.2.1.1.1.6.2. del Decreto 1082 de 2015, Único Reglamentario del Sector Administrativo de Planeación Nacional</t>
  </si>
  <si>
    <t>DECRETO 438</t>
  </si>
  <si>
    <t>Por el cual se modifica el Capítulo 1 del Título 2 de la Parte 2 del Libro 2 del Decreto 1082 de 2015, Único Reglamentario del Sector
Administrativo de Planeación Nacional</t>
  </si>
  <si>
    <t>DECRETO 579</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</si>
  <si>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</si>
  <si>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DECRETO 742</t>
  </si>
  <si>
    <t>Por medio del cual se modifica el artículo 2.2.22.2.1. del Decreto 1083 de 2015, Único Reglamentario del Sector de Función Pública, con el fin de incorporar la política de Compras y Contratación Pública a las políticas de gestión y desempeño institucional</t>
  </si>
  <si>
    <t>DECRETO 1860</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</si>
  <si>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</si>
  <si>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Por el cual se modifica el Decreto 1083 de 2015 Único Reglamentario del Sector Función Pública, en lo relacionado con el Sistema de Control Interno y se crea la Red Anticorrupción</t>
  </si>
  <si>
    <t xml:space="preserve">Departamento Administrativo de la Función Publica </t>
  </si>
  <si>
    <t>Por el cual se corrige un yerro en el Decreto 338 de 2019 "Por el cual se modifica el Decreto 1083 de 2015, Único Reglamentario del Sector de Función Pública, en lo relacionado con el Sistema de Control Interno y se crea la Red Anticorrupción”.</t>
  </si>
  <si>
    <t>DECRETO 088</t>
  </si>
  <si>
    <t>MINTIC</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</si>
  <si>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</si>
  <si>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DECRETO 767</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</si>
  <si>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</si>
  <si>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DECRETO 1081</t>
  </si>
  <si>
    <t>"Por medio del cual se modifica parcialmente el Decreto 1077 de 2015 Único Reglamentario del Sector Vivienda, Ciudad y Territorio y se reglamenta la Ley 1796 de 2016, en lo relacionado con el estudio, trámite y expedición de las licencias urbanísticas y la función pública que desempeñan los curadores urbanos y se dictan otras disposiciones"</t>
  </si>
  <si>
    <t>Art. 4-5-6-7-9-10-13-14</t>
  </si>
  <si>
    <t xml:space="preserve">Por medio el cual se adiciona el Decreto Único Reglamentario del Sector Administrativo del Deporte, Decreto 1085 de 2015, en lo que hace referencia al Día Internacional del Deporte para el Desarrollo y la Paz y el Día Mundial de la Actividad Física"; parte 13 - Día internacional del deporte para el desarrollo y la paz y el día mundial de la actividad física. </t>
  </si>
  <si>
    <t>Ministerio del Interior</t>
  </si>
  <si>
    <t>Por el cual se adiciona el Título 3, a la Parte 3, del Libro 2 del Decreto 1066 de 2015, Único reglamentario del Sector Administrativo del Interior, denominado de las personas con discapacidad y se adiciona un capítulo sobre medidas para la creación y funcionamiento de las organizaciones de personas con discapacidad que las representen</t>
  </si>
  <si>
    <t>Artículo 2.3.3.1.12</t>
  </si>
  <si>
    <t>Garantía para la plena participación por razón del tipo de discapacidad.</t>
  </si>
  <si>
    <t>DECRETO 1609 (COMPILADO POR EL DECRETO 1079 DE 2015 DECRETO ÚNICO REGLAMENTARIO DEL SECTOR
 TRANSPORTE)</t>
  </si>
  <si>
    <t>Por el cual se reglamenta el manejo y transporte terrestre automotor de mercancías peligrosas por carretera.</t>
  </si>
  <si>
    <t>1 al 8, 11 al 57</t>
  </si>
  <si>
    <t>Artículo 1 al 8 y 11 al 57: El presente decreto tiene por objeto establecer los requisitos técnicos y de seguridad para el manejo y transporte de mercancías peligrosas por carretera en vehículos automotores en todo el territorio nacional, con el fin de minimizar los riesgos, garantizar la seguridad y proteger la vida y el medio ambiente, de acuerdo con las definiciones y clasificaciones establecidas en la Norma Técnica Colombiana NTC 1692 "Transporte de mercancías peligrosas. Clasificación, etiquetado y rotulado".</t>
  </si>
  <si>
    <t>DECRETO 2981 (COMPILADO POR EL DECRETO 1077 DE 2015 DECRETO ÚNICO REGLAMENTARIO DEL SECTOR
 VIVIENDA, CIUDAD Y TERRITORIO)</t>
  </si>
  <si>
    <t>Por el cual se reglamenta la prestación del servicio público de aseo.</t>
  </si>
  <si>
    <t>1,2, 17, 18, 19, 20, 22, 27, 110</t>
  </si>
  <si>
    <t>Artículo 1: Ámbito de la aplicación Artículo 2: Definiciones. Artículo 17: Obligaciones de los usuarios para el almacenamiento y la presentación de residuos sólidos. Artículo 18: Características de los recipientes retornables para almacenamiento de residuos sólidos. Artículo 19: Características de los recipientes no retornables. Artículo 20: Sistemas de almacenamiento colectivo de residuos sólidos. Artículo 22: Sitios de ubicación para la presentación de los residuos sólidos. Artículo 27: Recolección separada. Artículo 110: De los deberes de los usuarios.</t>
  </si>
  <si>
    <t>Presidencia de la República</t>
  </si>
  <si>
    <t>Por el cual se modifica parcialmente el Decreto 1083 de 2015, Único Reglamentario delSector de Función Pública, y se deroga el Decreto 1737 de 2009</t>
  </si>
  <si>
    <t>DECRETO 2265</t>
  </si>
  <si>
    <t>Ministerio de Salud y Protección Social</t>
  </si>
  <si>
    <t>Por el cual se modifica el Decreto 780 de 2016, Único Reglamentario del Sector Salud  y Protección Social adicionando el artículo 1.2.1.10, Y el Título 4 a la Parte 6 del Libro 2  en relación con las condiciones generales de operación de la ADRES - Administradora de los Recursos del Sistema General de Seguridad Social en Salud y se dictan otras  disposiciones</t>
  </si>
  <si>
    <t>Decreto 1252 de 2021</t>
  </si>
  <si>
    <t>Ministerio de transporte</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</si>
  <si>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 »</t>
  </si>
  <si>
    <t>Decreto 1630 de 2021</t>
  </si>
  <si>
    <t>Ministerio de ambiente y desarrollo sostenible</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</si>
  <si>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</si>
  <si>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Decreto 1650 de 2021</t>
  </si>
  <si>
    <t>Por el cual se adiciona el Capítulo 9 al Título 6 de la Parte 2 del Libro 2 del Decreto 1072 de 2015, Decreto Único Reglamentario del Sector Trabajo, en lo relacionado con el  Subsistema de Formación para el Trabajo y su Aseguramiento de la Calidad</t>
  </si>
  <si>
    <t>Decreto 555 de 2022</t>
  </si>
  <si>
    <t>Por el cual se adiciona la Sección 6 al Capítulo 6 del Título 1, Parte 2, Libro 2 del Decreto 1072 de 2015, Único Reglamentario del Sector Trabajo, y se reglamenta el artículo 17 de la Ley 2069 de 2020, y la Ley 2121 de 2021 y se regula el trabajo remoto</t>
  </si>
  <si>
    <t>Decreto 649 de 2022</t>
  </si>
  <si>
    <t>Por el cual se adiciona la Sección 7 al Capítulo 6 del Título 1 de la Parte 2 del libro 2 del Decreto 1072 de 2015, Único Reglamentario del SeCtor Trabajo, relacionado con la habilitación del trabajo en casa</t>
  </si>
  <si>
    <t>Decreto 1227 de 2022</t>
  </si>
  <si>
    <t>Por el cual se modifican los artículos 2.2.1.5.3, 2.2.1.5.5, 2.2.1.5.8 Y 2.2.1.5.9, Y se adicionan los artículos 2.2.1.5.15 al 2.2.1.5.25 al Decreto 1072 de 2015, Único Reglamentario del Sector Trabajo, relacionados con el Teletrabajo</t>
  </si>
  <si>
    <t>Ministerio de Tecnologías de la Información y las Comunicaciones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</si>
  <si>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</si>
  <si>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</si>
  <si>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Por medio del cual se expide el Decreto Único Reglamentario del Sector Administrativo del Deporte</t>
  </si>
  <si>
    <t>Presidencia de la República.</t>
  </si>
  <si>
    <t>Por medio del cual se expide el Decreto Reglamentario Único del Sector Presidencia de la República."</t>
  </si>
  <si>
    <r>
      <t>Por medio del cual se modifica el Decreto </t>
    </r>
    <r>
      <rPr>
        <i/>
        <u/>
        <sz val="10"/>
        <color rgb="FF954F72"/>
        <rFont val="Arial Narrow"/>
        <family val="2"/>
      </rPr>
      <t>1083</t>
    </r>
    <r>
      <rPr>
        <i/>
        <sz val="10"/>
        <color rgb="FF000000"/>
        <rFont val="Arial Narrow"/>
        <family val="2"/>
      </rPr>
      <t> de 2015, Decreto Único Reglamentario del Sector Función Pública, en lo relacionado con el Sistema de Gestión establecido en el artículo </t>
    </r>
    <r>
      <rPr>
        <i/>
        <u/>
        <sz val="10"/>
        <color rgb="FF954F72"/>
        <rFont val="Arial Narrow"/>
        <family val="2"/>
      </rPr>
      <t>133</t>
    </r>
    <r>
      <rPr>
        <i/>
        <sz val="10"/>
        <color rgb="FF000000"/>
        <rFont val="Arial Narrow"/>
        <family val="2"/>
      </rPr>
      <t> de la Ley 1753 de 2015</t>
    </r>
  </si>
  <si>
    <t>Por medio del cual se expide el DECRETO Único Reglamentario del Sector Cultura. Compila las normas que reglamentan el patrimonio archivístico contenidas en los DECRETOs números 2578 de 2012, 2609 de 2012 1515 de 2013, entre otros.</t>
  </si>
  <si>
    <t xml:space="preserve">DECRETOS ÚNICOS REGLAMENTARIOS APLICABLES AL IDRD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</si>
</sst>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d/mm/yy"/>
    <numFmt numFmtId="166" formatCode="d/m/yy"/>
  </numFmts>
  <fonts count="18">
    <font>
      <sz val="11"/>
      <color rgb="FF000000"/>
      <name val="Calibri"/>
    </font>
    <font>
      <b/>
      <sz val="20"/>
      <name val="Calibri"/>
    </font>
    <font>
      <sz val="11"/>
      <name val="Calibri"/>
    </font>
    <font>
      <b/>
      <sz val="20"/>
      <color rgb="FF000000"/>
      <name val="Calibri"/>
    </font>
    <font>
      <b/>
      <u/>
      <sz val="20"/>
      <color rgb="FFFFFFFF"/>
      <name val="Calibri"/>
    </font>
    <font>
      <b/>
      <sz val="14"/>
      <name val="Arial"/>
    </font>
    <font>
      <b/>
      <sz val="10"/>
      <name val="Calibri"/>
    </font>
    <font>
      <b/>
      <sz val="9"/>
      <name val="Calibri"/>
    </font>
    <font>
      <sz val="9"/>
      <name val="Calibri"/>
    </font>
    <font>
      <u/>
      <sz val="11"/>
      <color theme="10"/>
      <name val="Calibri"/>
    </font>
    <font>
      <u/>
      <sz val="10"/>
      <color rgb="FF0000FF"/>
      <name val="Calibri"/>
      <family val="2"/>
    </font>
    <font>
      <sz val="10"/>
      <name val="Calibri"/>
      <family val="2"/>
    </font>
    <font>
      <u/>
      <sz val="10"/>
      <color rgb="FF000000"/>
      <name val="Calibri"/>
      <family val="2"/>
    </font>
    <font>
      <sz val="10"/>
      <color rgb="FF000000"/>
      <name val="Calibri"/>
      <family val="2"/>
    </font>
    <font>
      <u/>
      <sz val="10"/>
      <color rgb="FF1155CC"/>
      <name val="Calibri"/>
      <family val="2"/>
    </font>
    <font>
      <i/>
      <u/>
      <sz val="10"/>
      <color rgb="FF954F72"/>
      <name val="Arial Narrow"/>
      <family val="2"/>
    </font>
    <font>
      <i/>
      <sz val="10"/>
      <color rgb="FF000000"/>
      <name val="Arial Narrow"/>
      <family val="2"/>
    </font>
    <font>
      <b/>
      <sz val="20"/>
      <name val="Calibri"/>
      <family val="2"/>
    </font>
  </fonts>
  <fills count="5">
    <fill>
      <patternFill patternType="none"/>
    </fill>
    <fill>
      <patternFill patternType="gray125"/>
    </fill>
    <fill>
      <patternFill patternType="solid">
        <fgColor rgb="FFFFFFFF"/>
        <bgColor rgb="FFFFFFFF"/>
      </patternFill>
    </fill>
    <fill>
      <patternFill patternType="solid">
        <fgColor rgb="FF0000FF"/>
        <bgColor rgb="FF0000FF"/>
      </patternFill>
    </fill>
    <fill>
      <patternFill patternType="solid">
        <fgColor rgb="FFFFFFCC"/>
        <bgColor rgb="FFFFFFCC"/>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9" fillId="0" borderId="0" applyNumberFormat="0" applyFill="0" applyBorder="0" applyAlignment="0" applyProtection="0"/>
  </cellStyleXfs>
  <cellXfs count="57">
    <xf numFmtId="0" fontId="0" fillId="0" borderId="0" xfId="0"/>
    <xf numFmtId="0" fontId="0" fillId="0" borderId="0" xfId="0"/>
    <xf numFmtId="0" fontId="0" fillId="2" borderId="0" xfId="0" applyFill="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6" xfId="0" applyFont="1" applyBorder="1" applyAlignment="1">
      <alignment wrapText="1"/>
    </xf>
    <xf numFmtId="0" fontId="4" fillId="3" borderId="7" xfId="0" applyFont="1" applyFill="1" applyBorder="1" applyAlignment="1">
      <alignment horizontal="center"/>
    </xf>
    <xf numFmtId="0" fontId="1" fillId="0" borderId="0" xfId="0" applyFont="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vertical="center"/>
    </xf>
    <xf numFmtId="0" fontId="6" fillId="4" borderId="15" xfId="0" applyFont="1" applyFill="1" applyBorder="1" applyAlignment="1">
      <alignment horizontal="center" vertical="center" wrapText="1"/>
    </xf>
    <xf numFmtId="0" fontId="2" fillId="0" borderId="6" xfId="0" applyFont="1" applyBorder="1" applyAlignment="1">
      <alignment horizontal="center"/>
    </xf>
    <xf numFmtId="0" fontId="0" fillId="0" borderId="0" xfId="0" applyAlignment="1">
      <alignment horizontal="center"/>
    </xf>
    <xf numFmtId="0" fontId="1" fillId="0" borderId="0" xfId="0" applyFont="1" applyAlignment="1">
      <alignment horizontal="center" vertical="center"/>
    </xf>
    <xf numFmtId="0" fontId="0" fillId="0" borderId="0" xfId="0"/>
    <xf numFmtId="0" fontId="2" fillId="0" borderId="2" xfId="0" applyFont="1" applyBorder="1"/>
    <xf numFmtId="0" fontId="2" fillId="0" borderId="3" xfId="0" applyFont="1" applyBorder="1"/>
    <xf numFmtId="0" fontId="5" fillId="0" borderId="9" xfId="0" applyFont="1" applyBorder="1" applyAlignment="1">
      <alignment horizontal="left" vertical="center"/>
    </xf>
    <xf numFmtId="0" fontId="2" fillId="0" borderId="4" xfId="0" applyFont="1" applyBorder="1"/>
    <xf numFmtId="0" fontId="2" fillId="0" borderId="5" xfId="0" applyFont="1" applyBorder="1"/>
    <xf numFmtId="0" fontId="3" fillId="2" borderId="0" xfId="0" applyFont="1" applyFill="1" applyAlignment="1"/>
    <xf numFmtId="0" fontId="6" fillId="4" borderId="15" xfId="0" applyFont="1" applyFill="1" applyBorder="1" applyAlignment="1">
      <alignment vertical="center" wrapText="1"/>
    </xf>
    <xf numFmtId="0" fontId="0" fillId="0" borderId="0" xfId="0" applyAlignment="1"/>
    <xf numFmtId="0" fontId="10" fillId="2" borderId="14" xfId="0" applyFont="1" applyFill="1" applyBorder="1" applyAlignment="1">
      <alignment vertical="center"/>
    </xf>
    <xf numFmtId="14" fontId="11" fillId="2" borderId="14" xfId="0" applyNumberFormat="1" applyFont="1" applyFill="1" applyBorder="1" applyAlignment="1">
      <alignment horizontal="center" vertical="center"/>
    </xf>
    <xf numFmtId="0" fontId="11" fillId="2" borderId="14" xfId="0" applyFont="1" applyFill="1" applyBorder="1" applyAlignment="1">
      <alignment horizontal="center" vertical="center"/>
    </xf>
    <xf numFmtId="0" fontId="10" fillId="2" borderId="14" xfId="0" applyFont="1" applyFill="1" applyBorder="1" applyAlignment="1">
      <alignment vertical="center" wrapText="1"/>
    </xf>
    <xf numFmtId="14" fontId="11" fillId="2" borderId="14" xfId="0"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4" xfId="0" applyFont="1" applyFill="1" applyBorder="1" applyAlignment="1">
      <alignment horizontal="left" vertical="center" wrapText="1"/>
    </xf>
    <xf numFmtId="0" fontId="12" fillId="2" borderId="14" xfId="0" applyFont="1" applyFill="1" applyBorder="1" applyAlignment="1">
      <alignment vertical="center" wrapText="1"/>
    </xf>
    <xf numFmtId="165" fontId="13" fillId="2" borderId="14" xfId="0" applyNumberFormat="1"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4" xfId="0" applyFont="1" applyFill="1" applyBorder="1" applyAlignment="1">
      <alignment horizontal="left" vertical="center" wrapText="1"/>
    </xf>
    <xf numFmtId="0" fontId="10" fillId="0" borderId="14" xfId="0" applyFont="1" applyBorder="1" applyAlignment="1">
      <alignment vertical="center"/>
    </xf>
    <xf numFmtId="164" fontId="11" fillId="2" borderId="14" xfId="0" applyNumberFormat="1" applyFont="1" applyFill="1" applyBorder="1" applyAlignment="1">
      <alignment horizontal="center" vertical="center"/>
    </xf>
    <xf numFmtId="0" fontId="14" fillId="2" borderId="14" xfId="0" applyFont="1" applyFill="1" applyBorder="1" applyAlignment="1">
      <alignment vertical="center" wrapText="1"/>
    </xf>
    <xf numFmtId="0" fontId="14" fillId="0" borderId="14" xfId="0" applyFont="1" applyBorder="1" applyAlignment="1">
      <alignment vertical="center" wrapText="1"/>
    </xf>
    <xf numFmtId="164" fontId="11" fillId="0" borderId="14" xfId="0" applyNumberFormat="1"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14" fontId="13" fillId="2" borderId="14" xfId="0" applyNumberFormat="1" applyFont="1" applyFill="1" applyBorder="1" applyAlignment="1">
      <alignment horizontal="center" vertical="center" wrapText="1"/>
    </xf>
    <xf numFmtId="166" fontId="13" fillId="2" borderId="14" xfId="0" applyNumberFormat="1" applyFont="1" applyFill="1" applyBorder="1" applyAlignment="1">
      <alignment horizontal="center" vertical="center"/>
    </xf>
    <xf numFmtId="0" fontId="13" fillId="2" borderId="14" xfId="0" applyFont="1" applyFill="1" applyBorder="1" applyAlignment="1">
      <alignment horizontal="center" vertical="center"/>
    </xf>
    <xf numFmtId="0" fontId="11" fillId="2"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0" borderId="3" xfId="0" applyBorder="1"/>
    <xf numFmtId="0" fontId="8" fillId="2" borderId="0" xfId="0" applyFont="1" applyFill="1" applyBorder="1" applyAlignment="1">
      <alignment horizontal="center" vertical="center"/>
    </xf>
    <xf numFmtId="0" fontId="0" fillId="0" borderId="11" xfId="0" applyBorder="1"/>
    <xf numFmtId="0" fontId="14" fillId="2" borderId="14" xfId="0" applyFont="1" applyFill="1" applyBorder="1" applyAlignment="1">
      <alignment vertical="center"/>
    </xf>
    <xf numFmtId="165" fontId="13" fillId="2" borderId="14" xfId="0" applyNumberFormat="1" applyFont="1" applyFill="1" applyBorder="1" applyAlignment="1">
      <alignment horizontal="center" vertical="center"/>
    </xf>
    <xf numFmtId="0" fontId="9" fillId="2" borderId="14" xfId="1" applyFill="1" applyBorder="1" applyAlignment="1">
      <alignment vertical="center" wrapText="1"/>
    </xf>
    <xf numFmtId="0" fontId="17" fillId="0" borderId="1"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28725" cy="704850"/>
    <xdr:pic>
      <xdr:nvPicPr>
        <xdr:cNvPr id="2" name="image14.png" title="Imagen">
          <a:extLst>
            <a:ext uri="{FF2B5EF4-FFF2-40B4-BE49-F238E27FC236}">
              <a16:creationId xmlns:a16="http://schemas.microsoft.com/office/drawing/2014/main" id="{C26DE6BF-93EB-4283-A305-2B01A76D8892}"/>
            </a:ext>
          </a:extLst>
        </xdr:cNvPr>
        <xdr:cNvPicPr preferRelativeResize="0"/>
      </xdr:nvPicPr>
      <xdr:blipFill>
        <a:blip xmlns:r="http://schemas.openxmlformats.org/officeDocument/2006/relationships" r:embed="rId1" cstate="print"/>
        <a:stretch>
          <a:fillRect/>
        </a:stretch>
      </xdr:blipFill>
      <xdr:spPr>
        <a:xfrm>
          <a:off x="0" y="0"/>
          <a:ext cx="1228725" cy="704850"/>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U8s4LRG95yR9_ts5cM-poi3zpNoFKpWH/view?usp=sharing" TargetMode="External"/><Relationship Id="rId13" Type="http://schemas.openxmlformats.org/officeDocument/2006/relationships/hyperlink" Target="https://www.funcionpublica.gov.co/eva/gestornormativo/norma.php?i=6101" TargetMode="External"/><Relationship Id="rId18" Type="http://schemas.openxmlformats.org/officeDocument/2006/relationships/hyperlink" Target="https://dapre.presidencia.gov.co/normativa/normativa/DECRETO%201650%20DEL%206%20DE%20DICIEMBRE%20DE%202021.pdf" TargetMode="External"/><Relationship Id="rId26" Type="http://schemas.openxmlformats.org/officeDocument/2006/relationships/comments" Target="../comments1.xml"/><Relationship Id="rId3" Type="http://schemas.openxmlformats.org/officeDocument/2006/relationships/hyperlink" Target="https://sisjur.bogotajuridica.gov.co/sisjur/normas/Norma1.jsp?i=114497" TargetMode="External"/><Relationship Id="rId21" Type="http://schemas.openxmlformats.org/officeDocument/2006/relationships/hyperlink" Target="https://dapre.presidencia.gov.co/normativa/normativa/DECRETO%201227%20DEL%2018%20DE%20JULIO%20DE%202022.pdf" TargetMode="External"/><Relationship Id="rId7" Type="http://schemas.openxmlformats.org/officeDocument/2006/relationships/hyperlink" Target="https://drive.google.com/file/d/1t1KUdIKn9GHrgSTye7A1arbdtYLbLkTJ/view?usp=sharing" TargetMode="External"/><Relationship Id="rId12" Type="http://schemas.openxmlformats.org/officeDocument/2006/relationships/hyperlink" Target="https://www.mintic.gov.co/portal/715/articles-210461_recurso_1.pdf" TargetMode="External"/><Relationship Id="rId17" Type="http://schemas.openxmlformats.org/officeDocument/2006/relationships/hyperlink" Target="https://www.funcionpublica.gov.co/eva/gestornormativo/norma.php?i=173879" TargetMode="External"/><Relationship Id="rId25" Type="http://schemas.openxmlformats.org/officeDocument/2006/relationships/vmlDrawing" Target="../drawings/vmlDrawing1.vml"/><Relationship Id="rId2" Type="http://schemas.openxmlformats.org/officeDocument/2006/relationships/hyperlink" Target="https://sisjur.bogotajuridica.gov.co/sisjur/normas/Norma1.jsp?i=114501" TargetMode="External"/><Relationship Id="rId16" Type="http://schemas.openxmlformats.org/officeDocument/2006/relationships/hyperlink" Target="https://dapre.presidencia.gov.co/normativa/normativa/DECRETO%201252%20DEL%2012%20DE%20OCTUBRE%20DE%202021.pdf" TargetMode="External"/><Relationship Id="rId20" Type="http://schemas.openxmlformats.org/officeDocument/2006/relationships/hyperlink" Target="https://dapre.presidencia.gov.co/normativa/normativa/DECRETO%20649%20DEL%2027%20DE%20ABRIL%20DE%202022.pdf" TargetMode="External"/><Relationship Id="rId1" Type="http://schemas.openxmlformats.org/officeDocument/2006/relationships/hyperlink" Target="https://www.alcaldiabogota.gov.co/sisjur/normas/Norma1.jsp?i=71552" TargetMode="External"/><Relationship Id="rId6" Type="http://schemas.openxmlformats.org/officeDocument/2006/relationships/hyperlink" Target="https://drive.google.com/file/d/1BNHr7UO_1hHbzJXtAshGU9k7Pj8ZSlOG/view?usp=sharing" TargetMode="External"/><Relationship Id="rId11" Type="http://schemas.openxmlformats.org/officeDocument/2006/relationships/hyperlink" Target="https://calimavalledelcauca.micolombiadigital.gov.co/sites/calimavalledelcauca/content/files/000581/29036_decreto_88_24_enero_2022-automatizacion-de-tramites.pdf" TargetMode="External"/><Relationship Id="rId24" Type="http://schemas.openxmlformats.org/officeDocument/2006/relationships/drawing" Target="../drawings/drawing1.xml"/><Relationship Id="rId5" Type="http://schemas.openxmlformats.org/officeDocument/2006/relationships/hyperlink" Target="https://www.alcaldiabogota.gov.co/sisjur/normas/Norma1.jsp?i=79862" TargetMode="External"/><Relationship Id="rId15" Type="http://schemas.openxmlformats.org/officeDocument/2006/relationships/hyperlink" Target="https://www.funcionpublica.gov.co/eva/gestornormativo/norma.php?i=85063" TargetMode="External"/><Relationship Id="rId23" Type="http://schemas.openxmlformats.org/officeDocument/2006/relationships/hyperlink" Target="https://www.funcionpublica.gov.co/eva/gestornormativo/norma.php?i=78153" TargetMode="External"/><Relationship Id="rId10" Type="http://schemas.openxmlformats.org/officeDocument/2006/relationships/hyperlink" Target="https://drive.google.com/file/d/1755_tpHrFQ2aaqc_bNivJxqjgHNvI3mV/view?usp=sharing" TargetMode="External"/><Relationship Id="rId19" Type="http://schemas.openxmlformats.org/officeDocument/2006/relationships/hyperlink" Target="https://dapre.presidencia.gov.co/normativa/normativa/DECRETO%20555%20DEL%209%20DE%20ABRIL%20DE%202022.pdf" TargetMode="External"/><Relationship Id="rId4" Type="http://schemas.openxmlformats.org/officeDocument/2006/relationships/hyperlink" Target="https://www.alcaldiabogota.gov.co/sisjur/normas/Norma1.jsp?i=71552" TargetMode="External"/><Relationship Id="rId9" Type="http://schemas.openxmlformats.org/officeDocument/2006/relationships/hyperlink" Target="https://drive.google.com/file/d/1Xp4_lx4LuKgaBBv-V4aEI7TO6Yc_gN3S/view?usp=sharing" TargetMode="External"/><Relationship Id="rId14" Type="http://schemas.openxmlformats.org/officeDocument/2006/relationships/hyperlink" Target="https://www.alcaldiabogota.gov.co/sisjur/normas/Norma1.jsp?i=56035" TargetMode="External"/><Relationship Id="rId22" Type="http://schemas.openxmlformats.org/officeDocument/2006/relationships/hyperlink" Target="http://funcionpublica.gov.co/eva/gestornormativo/norma.php?i=735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06891-237B-4707-8D12-6B7FBFEC89D4}">
  <sheetPr>
    <tabColor rgb="FFA9D18E"/>
  </sheetPr>
  <dimension ref="A1:AA55"/>
  <sheetViews>
    <sheetView tabSelected="1" workbookViewId="0">
      <selection activeCell="D7" sqref="D7"/>
    </sheetView>
  </sheetViews>
  <sheetFormatPr baseColWidth="10" defaultColWidth="14.42578125" defaultRowHeight="15" customHeight="1"/>
  <cols>
    <col min="1" max="1" width="41.85546875" style="26" customWidth="1"/>
    <col min="2" max="2" width="12.85546875" style="16" customWidth="1"/>
    <col min="3" max="3" width="38.7109375" style="16" customWidth="1"/>
    <col min="4" max="4" width="61.7109375" customWidth="1"/>
    <col min="5" max="5" width="23.140625" style="16" customWidth="1"/>
    <col min="6" max="6" width="71.42578125" style="16" customWidth="1"/>
    <col min="7" max="8" width="10" hidden="1" customWidth="1"/>
    <col min="9" max="9" width="18" customWidth="1"/>
    <col min="10" max="14" width="11.42578125" customWidth="1"/>
    <col min="15" max="15" width="16.28515625" customWidth="1"/>
    <col min="16" max="16" width="11.42578125" customWidth="1"/>
    <col min="17" max="17" width="15.140625" customWidth="1"/>
    <col min="18" max="27" width="11.42578125" customWidth="1"/>
  </cols>
  <sheetData>
    <row r="1" spans="1:27" ht="61.5" customHeight="1" thickBot="1">
      <c r="A1" s="17"/>
      <c r="B1" s="18"/>
      <c r="C1" s="18"/>
      <c r="D1" s="18"/>
      <c r="E1" s="18"/>
      <c r="F1" s="18"/>
      <c r="G1" s="18"/>
      <c r="H1" s="18"/>
      <c r="I1" s="2"/>
      <c r="J1" s="2"/>
      <c r="K1" s="2"/>
      <c r="L1" s="2"/>
      <c r="M1" s="2"/>
      <c r="N1" s="2"/>
      <c r="O1" s="2"/>
      <c r="P1" s="2"/>
      <c r="Q1" s="2"/>
      <c r="R1" s="2"/>
      <c r="S1" s="2"/>
      <c r="T1" s="2"/>
      <c r="U1" s="2"/>
      <c r="V1" s="2"/>
      <c r="W1" s="2"/>
      <c r="X1" s="2"/>
      <c r="Y1" s="2"/>
      <c r="Z1" s="2"/>
      <c r="AA1" s="2"/>
    </row>
    <row r="2" spans="1:27" ht="30" customHeight="1">
      <c r="A2" s="56" t="s">
        <v>109</v>
      </c>
      <c r="B2" s="19"/>
      <c r="C2" s="19"/>
      <c r="D2" s="19"/>
      <c r="E2" s="19"/>
      <c r="F2" s="20"/>
      <c r="G2" s="3"/>
      <c r="H2" s="4"/>
      <c r="I2" s="2"/>
      <c r="J2" s="2"/>
      <c r="K2" s="2"/>
      <c r="L2" s="2"/>
      <c r="M2" s="2"/>
      <c r="N2" s="2"/>
      <c r="O2" s="2"/>
      <c r="P2" s="2"/>
      <c r="Q2" s="2"/>
      <c r="R2" s="2"/>
      <c r="S2" s="2"/>
      <c r="T2" s="2"/>
      <c r="U2" s="2"/>
      <c r="V2" s="2"/>
      <c r="W2" s="2"/>
      <c r="X2" s="2"/>
      <c r="Y2" s="2"/>
      <c r="Z2" s="2"/>
      <c r="AA2" s="2"/>
    </row>
    <row r="3" spans="1:27" ht="25.5" customHeight="1" thickBot="1">
      <c r="A3" s="24"/>
      <c r="B3" s="15"/>
      <c r="C3" s="15"/>
      <c r="D3" s="5"/>
      <c r="E3" s="15"/>
      <c r="F3" s="6" t="s">
        <v>0</v>
      </c>
      <c r="G3" s="7"/>
      <c r="H3" s="8"/>
      <c r="I3" s="2"/>
      <c r="J3" s="2"/>
      <c r="K3" s="2"/>
      <c r="L3" s="2"/>
      <c r="M3" s="2"/>
      <c r="N3" s="2"/>
      <c r="O3" s="2"/>
      <c r="P3" s="2"/>
      <c r="Q3" s="2"/>
      <c r="R3" s="2"/>
      <c r="S3" s="2"/>
      <c r="T3" s="2"/>
      <c r="U3" s="2"/>
      <c r="V3" s="2"/>
      <c r="W3" s="2"/>
      <c r="X3" s="2"/>
      <c r="Y3" s="2"/>
      <c r="Z3" s="2"/>
      <c r="AA3" s="2"/>
    </row>
    <row r="4" spans="1:27" ht="33" customHeight="1" thickBot="1">
      <c r="A4" s="21" t="s">
        <v>21</v>
      </c>
      <c r="B4" s="22"/>
      <c r="C4" s="22"/>
      <c r="D4" s="22"/>
      <c r="E4" s="22"/>
      <c r="F4" s="23"/>
      <c r="G4" s="9"/>
      <c r="H4" s="9"/>
      <c r="I4" s="2"/>
      <c r="J4" s="2"/>
      <c r="K4" s="2"/>
      <c r="L4" s="2"/>
      <c r="M4" s="2"/>
      <c r="N4" s="2"/>
      <c r="O4" s="2"/>
      <c r="P4" s="2"/>
      <c r="Q4" s="2"/>
      <c r="R4" s="2"/>
      <c r="S4" s="2"/>
      <c r="T4" s="2"/>
      <c r="U4" s="2"/>
      <c r="V4" s="2"/>
      <c r="W4" s="2"/>
      <c r="X4" s="2"/>
      <c r="Y4" s="2"/>
      <c r="Z4" s="2"/>
      <c r="AA4" s="2"/>
    </row>
    <row r="5" spans="1:27" ht="34.5" customHeight="1" thickBot="1">
      <c r="A5" s="25" t="s">
        <v>1</v>
      </c>
      <c r="B5" s="14" t="s">
        <v>2</v>
      </c>
      <c r="C5" s="14" t="s">
        <v>3</v>
      </c>
      <c r="D5" s="14" t="s">
        <v>4</v>
      </c>
      <c r="E5" s="14" t="s">
        <v>5</v>
      </c>
      <c r="F5" s="14" t="s">
        <v>6</v>
      </c>
      <c r="G5" s="10" t="s">
        <v>7</v>
      </c>
      <c r="H5" s="11" t="s">
        <v>8</v>
      </c>
      <c r="I5" s="12"/>
      <c r="J5" s="12"/>
      <c r="K5" s="12"/>
      <c r="L5" s="12"/>
      <c r="M5" s="12"/>
      <c r="N5" s="12"/>
      <c r="O5" s="12"/>
      <c r="P5" s="12"/>
      <c r="Q5" s="12"/>
      <c r="R5" s="12"/>
      <c r="S5" s="12"/>
      <c r="T5" s="12"/>
      <c r="U5" s="12"/>
      <c r="V5" s="12"/>
      <c r="W5" s="12"/>
      <c r="X5" s="12"/>
      <c r="Y5" s="12"/>
      <c r="Z5" s="12"/>
      <c r="AA5" s="12"/>
    </row>
    <row r="6" spans="1:27" ht="69" customHeight="1">
      <c r="A6" s="55" t="s">
        <v>26</v>
      </c>
      <c r="B6" s="28">
        <v>42150</v>
      </c>
      <c r="C6" s="32" t="s">
        <v>11</v>
      </c>
      <c r="D6" s="33" t="s">
        <v>27</v>
      </c>
      <c r="E6" s="32" t="s">
        <v>12</v>
      </c>
      <c r="F6" s="32" t="s">
        <v>24</v>
      </c>
      <c r="G6" s="50"/>
      <c r="H6" s="52"/>
      <c r="I6" s="1"/>
      <c r="J6" s="1"/>
      <c r="K6" s="1"/>
      <c r="L6" s="1"/>
      <c r="M6" s="1"/>
      <c r="N6" s="1"/>
      <c r="O6" s="1"/>
      <c r="P6" s="1"/>
      <c r="Q6" s="1"/>
      <c r="R6" s="1"/>
      <c r="S6" s="1"/>
      <c r="T6" s="1"/>
      <c r="U6" s="1"/>
      <c r="V6" s="1"/>
      <c r="W6" s="1"/>
      <c r="X6" s="1"/>
      <c r="Y6" s="1"/>
      <c r="Z6" s="1"/>
      <c r="AA6" s="1"/>
    </row>
    <row r="7" spans="1:27" ht="82.5" customHeight="1">
      <c r="A7" s="30" t="str">
        <f>HYPERLINK("http://es.presidencia.gov.co/normativa/normativa/DECRETO%201203%20DEL%2012%20DE%20JULIO%20DE%202017.pdf","DECRETO 1203 ")</f>
        <v xml:space="preserve">DECRETO 1203 </v>
      </c>
      <c r="B7" s="28">
        <v>42927</v>
      </c>
      <c r="C7" s="32" t="s">
        <v>11</v>
      </c>
      <c r="D7" s="33" t="s">
        <v>67</v>
      </c>
      <c r="E7" s="32" t="s">
        <v>68</v>
      </c>
      <c r="F7" s="32" t="s">
        <v>24</v>
      </c>
    </row>
    <row r="8" spans="1:27" ht="86.25" customHeight="1">
      <c r="A8" s="34" t="s">
        <v>74</v>
      </c>
      <c r="B8" s="46">
        <v>37468</v>
      </c>
      <c r="C8" s="47" t="s">
        <v>17</v>
      </c>
      <c r="D8" s="49" t="s">
        <v>75</v>
      </c>
      <c r="E8" s="47" t="s">
        <v>76</v>
      </c>
      <c r="F8" s="36" t="s">
        <v>77</v>
      </c>
    </row>
    <row r="9" spans="1:27" ht="34.5" customHeight="1">
      <c r="A9" s="34" t="str">
        <f>HYPERLINK("https://www.funcionpublica.gov.co/eva/gestornormativo/norma.php?i=40032","DECRETO 2555")</f>
        <v>DECRETO 2555</v>
      </c>
      <c r="B9" s="35">
        <v>40374</v>
      </c>
      <c r="C9" s="36" t="s">
        <v>22</v>
      </c>
      <c r="D9" s="37" t="s">
        <v>23</v>
      </c>
      <c r="E9" s="36" t="s">
        <v>12</v>
      </c>
      <c r="F9" s="36" t="s">
        <v>24</v>
      </c>
    </row>
    <row r="10" spans="1:27" ht="100.5" customHeight="1">
      <c r="A10" s="34" t="s">
        <v>78</v>
      </c>
      <c r="B10" s="46">
        <v>41628</v>
      </c>
      <c r="C10" s="47" t="s">
        <v>14</v>
      </c>
      <c r="D10" s="49" t="s">
        <v>79</v>
      </c>
      <c r="E10" s="36" t="s">
        <v>80</v>
      </c>
      <c r="F10" s="36" t="s">
        <v>81</v>
      </c>
    </row>
    <row r="11" spans="1:27" ht="60" customHeight="1">
      <c r="A11" s="27" t="str">
        <f>HYPERLINK("https://www.alcaldiabogota.gov.co/sisjur/normas/Norma1.jsp?i=62515&amp;dt=S","DECRETO 1080")</f>
        <v>DECRETO 1080</v>
      </c>
      <c r="B11" s="28">
        <v>42150</v>
      </c>
      <c r="C11" s="29" t="s">
        <v>14</v>
      </c>
      <c r="D11" s="33" t="s">
        <v>108</v>
      </c>
      <c r="E11" s="29" t="s">
        <v>12</v>
      </c>
      <c r="F11" s="29" t="s">
        <v>13</v>
      </c>
      <c r="G11" s="51" t="s">
        <v>9</v>
      </c>
      <c r="H11" s="51" t="s">
        <v>10</v>
      </c>
      <c r="I11" s="13"/>
      <c r="J11" s="13"/>
      <c r="K11" s="13"/>
      <c r="L11" s="13"/>
      <c r="M11" s="13"/>
      <c r="N11" s="13"/>
      <c r="O11" s="13"/>
      <c r="P11" s="13"/>
      <c r="Q11" s="13"/>
      <c r="R11" s="13"/>
      <c r="S11" s="13"/>
      <c r="T11" s="13"/>
      <c r="U11" s="13"/>
      <c r="V11" s="13"/>
      <c r="W11" s="13"/>
      <c r="X11" s="13"/>
      <c r="Y11" s="13"/>
      <c r="Z11" s="13"/>
      <c r="AA11" s="13"/>
    </row>
    <row r="12" spans="1:27" ht="60" customHeight="1">
      <c r="A12" s="34" t="str">
        <f>HYPERLINK("https://www.alcaldiabogota.gov.co/sisjur/normas/Norma1.jsp?i=62518","DECRETO 1083")</f>
        <v>DECRETO 1083</v>
      </c>
      <c r="B12" s="28">
        <v>42150</v>
      </c>
      <c r="C12" s="32" t="s">
        <v>14</v>
      </c>
      <c r="D12" s="33" t="s">
        <v>25</v>
      </c>
      <c r="E12" s="32" t="s">
        <v>12</v>
      </c>
      <c r="F12" s="32" t="s">
        <v>24</v>
      </c>
    </row>
    <row r="13" spans="1:27" ht="73.5" customHeight="1">
      <c r="A13" s="38" t="s">
        <v>28</v>
      </c>
      <c r="B13" s="39">
        <v>42150</v>
      </c>
      <c r="C13" s="32" t="s">
        <v>16</v>
      </c>
      <c r="D13" s="33" t="s">
        <v>29</v>
      </c>
      <c r="E13" s="29" t="s">
        <v>12</v>
      </c>
      <c r="F13" s="29" t="s">
        <v>24</v>
      </c>
    </row>
    <row r="14" spans="1:27" ht="60" customHeight="1">
      <c r="A14" s="30" t="str">
        <f>HYPERLINK("https://www.alcaldiabogota.gov.co/sisjur/normas/Norma1.jsp?i=62513","DECRETO 1078")</f>
        <v>DECRETO 1078</v>
      </c>
      <c r="B14" s="28">
        <v>42150</v>
      </c>
      <c r="C14" s="32" t="s">
        <v>14</v>
      </c>
      <c r="D14" s="33" t="s">
        <v>31</v>
      </c>
      <c r="E14" s="32" t="s">
        <v>12</v>
      </c>
      <c r="F14" s="32" t="s">
        <v>13</v>
      </c>
    </row>
    <row r="15" spans="1:27" ht="60" customHeight="1">
      <c r="A15" s="34" t="str">
        <f>HYPERLINK("http://www.mintrabajo.gov.co/documents/20147/0/DUR+Sector+Trabajo+Actualizado+a+15+de+abril++de+2016.pdf/a32b1dcf-7a4e-8a37-ac16-c121928719c8","Decreto 1072")</f>
        <v>Decreto 1072</v>
      </c>
      <c r="B15" s="35">
        <v>42150</v>
      </c>
      <c r="C15" s="36" t="s">
        <v>32</v>
      </c>
      <c r="D15" s="37" t="s">
        <v>33</v>
      </c>
      <c r="E15" s="36" t="s">
        <v>12</v>
      </c>
      <c r="F15" s="36" t="s">
        <v>24</v>
      </c>
    </row>
    <row r="16" spans="1:27" ht="60" customHeight="1">
      <c r="A16" s="34" t="str">
        <f>HYPERLINK("https://www.alcaldiabogota.gov.co/sisjur/normas/Norma1.jsp?i=62514#2.2.1.6.15.4","Decreto 1079")</f>
        <v>Decreto 1079</v>
      </c>
      <c r="B16" s="35">
        <v>42150</v>
      </c>
      <c r="C16" s="36" t="s">
        <v>14</v>
      </c>
      <c r="D16" s="37" t="s">
        <v>34</v>
      </c>
      <c r="E16" s="36" t="s">
        <v>12</v>
      </c>
      <c r="F16" s="36" t="s">
        <v>24</v>
      </c>
    </row>
    <row r="17" spans="1:6" ht="93.75" customHeight="1">
      <c r="A17" s="30" t="str">
        <f>HYPERLINK("http://www.suin-juriscol.gov.co/viewDocument.asp?ruta=Decretos/30020036","DECRETO 1077 ")</f>
        <v xml:space="preserve">DECRETO 1077 </v>
      </c>
      <c r="B17" s="28">
        <v>42150</v>
      </c>
      <c r="C17" s="32" t="s">
        <v>14</v>
      </c>
      <c r="D17" s="33" t="s">
        <v>35</v>
      </c>
      <c r="E17" s="32" t="s">
        <v>36</v>
      </c>
      <c r="F17" s="32" t="s">
        <v>37</v>
      </c>
    </row>
    <row r="18" spans="1:6" ht="93.75" customHeight="1">
      <c r="A18" s="30" t="str">
        <f>HYPERLINK("http://www.suin-juriscol.gov.co/viewDocument.asp?ruta=Decretos/30019898","DECRETO 1080")</f>
        <v>DECRETO 1080</v>
      </c>
      <c r="B18" s="28">
        <v>42150</v>
      </c>
      <c r="C18" s="32" t="s">
        <v>14</v>
      </c>
      <c r="D18" s="33" t="s">
        <v>38</v>
      </c>
      <c r="E18" s="32" t="s">
        <v>12</v>
      </c>
      <c r="F18" s="32" t="s">
        <v>13</v>
      </c>
    </row>
    <row r="19" spans="1:6" ht="93.75" customHeight="1">
      <c r="A19" s="38" t="s">
        <v>28</v>
      </c>
      <c r="B19" s="39">
        <v>42150</v>
      </c>
      <c r="C19" s="32" t="s">
        <v>16</v>
      </c>
      <c r="D19" s="33" t="s">
        <v>29</v>
      </c>
      <c r="E19" s="29" t="s">
        <v>12</v>
      </c>
      <c r="F19" s="29" t="s">
        <v>24</v>
      </c>
    </row>
    <row r="20" spans="1:6" ht="60" customHeight="1">
      <c r="A20" s="34" t="str">
        <f>HYPERLINK("https://www.alcaldiabogota.gov.co/sisjur/normas/Norma1.jsp?i=62518","DECRETO 1083")</f>
        <v>DECRETO 1083</v>
      </c>
      <c r="B20" s="28">
        <v>42150</v>
      </c>
      <c r="C20" s="32" t="s">
        <v>14</v>
      </c>
      <c r="D20" s="33" t="s">
        <v>25</v>
      </c>
      <c r="E20" s="32" t="s">
        <v>12</v>
      </c>
      <c r="F20" s="32" t="s">
        <v>24</v>
      </c>
    </row>
    <row r="21" spans="1:6" ht="60" customHeight="1">
      <c r="A21" s="30" t="str">
        <f>HYPERLINK("https://www.alcaldiabogota.gov.co/sisjur/normas/Norma1.jsp?i=62513","DECRETO 1078")</f>
        <v>DECRETO 1078</v>
      </c>
      <c r="B21" s="28">
        <v>42150</v>
      </c>
      <c r="C21" s="32" t="s">
        <v>14</v>
      </c>
      <c r="D21" s="33" t="s">
        <v>31</v>
      </c>
      <c r="E21" s="32" t="s">
        <v>12</v>
      </c>
      <c r="F21" s="32" t="s">
        <v>13</v>
      </c>
    </row>
    <row r="22" spans="1:6" ht="82.5" customHeight="1">
      <c r="A22" s="34" t="str">
        <f>HYPERLINK("https://www.alcaldiabogota.gov.co/sisjur/normas/Norma1.jsp?i=62514#2.2.1.6.15.4","Decreto 1079")</f>
        <v>Decreto 1079</v>
      </c>
      <c r="B22" s="35">
        <v>42150</v>
      </c>
      <c r="C22" s="36" t="s">
        <v>14</v>
      </c>
      <c r="D22" s="37" t="s">
        <v>34</v>
      </c>
      <c r="E22" s="36" t="s">
        <v>12</v>
      </c>
      <c r="F22" s="36" t="s">
        <v>24</v>
      </c>
    </row>
    <row r="23" spans="1:6" ht="60" customHeight="1">
      <c r="A23" s="27" t="str">
        <f>HYPERLINK("https://www.alcaldiabogota.gov.co/sisjur/normas/Norma1.jsp?i=62515&amp;dt=S","DECRETO 1080")</f>
        <v>DECRETO 1080</v>
      </c>
      <c r="B23" s="28">
        <v>42150</v>
      </c>
      <c r="C23" s="29" t="s">
        <v>14</v>
      </c>
      <c r="D23" s="33" t="s">
        <v>15</v>
      </c>
      <c r="E23" s="29" t="s">
        <v>12</v>
      </c>
      <c r="F23" s="29" t="s">
        <v>13</v>
      </c>
    </row>
    <row r="24" spans="1:6" ht="60" customHeight="1">
      <c r="A24" s="27" t="str">
        <f>HYPERLINK("http://www.suin-juriscol.gov.co/viewDocument.asp?ruta=Decretos/30019879","DECRETO 1085")</f>
        <v>DECRETO 1085</v>
      </c>
      <c r="B24" s="28">
        <v>42150</v>
      </c>
      <c r="C24" s="29" t="s">
        <v>14</v>
      </c>
      <c r="D24" s="48" t="s">
        <v>104</v>
      </c>
      <c r="E24" s="29" t="s">
        <v>12</v>
      </c>
      <c r="F24" s="29" t="s">
        <v>13</v>
      </c>
    </row>
    <row r="25" spans="1:6" ht="60" customHeight="1">
      <c r="A25" s="41" t="s">
        <v>66</v>
      </c>
      <c r="B25" s="42">
        <v>42150</v>
      </c>
      <c r="C25" s="32" t="s">
        <v>105</v>
      </c>
      <c r="D25" s="43" t="s">
        <v>106</v>
      </c>
      <c r="E25" s="44" t="s">
        <v>12</v>
      </c>
      <c r="F25" s="44" t="s">
        <v>13</v>
      </c>
    </row>
    <row r="26" spans="1:6" ht="60" customHeight="1">
      <c r="A26" s="30" t="str">
        <f>HYPERLINK("https://www.movilidadbogota.gov.co/web/sites/default/files/RESOLUCION%200001885-2015.pdf","RESOLUCIÓN  1885")</f>
        <v>RESOLUCIÓN  1885</v>
      </c>
      <c r="B26" s="31">
        <v>42172</v>
      </c>
      <c r="C26" s="32" t="s">
        <v>17</v>
      </c>
      <c r="D26" s="33" t="s">
        <v>18</v>
      </c>
      <c r="E26" s="32" t="s">
        <v>19</v>
      </c>
      <c r="F26" s="32" t="s">
        <v>20</v>
      </c>
    </row>
    <row r="27" spans="1:6" ht="60" customHeight="1">
      <c r="A27" s="30" t="str">
        <f>HYPERLINK("https://www.movilidadbogota.gov.co/web/sites/default/files/RESOLUCION%200001885-2015.pdf","RESOLUCIÓN  1885")</f>
        <v>RESOLUCIÓN  1885</v>
      </c>
      <c r="B27" s="31">
        <v>42172</v>
      </c>
      <c r="C27" s="32" t="s">
        <v>17</v>
      </c>
      <c r="D27" s="33" t="s">
        <v>18</v>
      </c>
      <c r="E27" s="32" t="s">
        <v>19</v>
      </c>
      <c r="F27" s="32" t="s">
        <v>20</v>
      </c>
    </row>
    <row r="28" spans="1:6" ht="60" customHeight="1">
      <c r="A28" s="30" t="str">
        <f>HYPERLINK("https://www.funcionpublica.gov.co/eva/gestornormativo/norma.php?i=69094","DECRETO 642")</f>
        <v>DECRETO 642</v>
      </c>
      <c r="B28" s="31">
        <v>42478</v>
      </c>
      <c r="C28" s="32" t="s">
        <v>14</v>
      </c>
      <c r="D28" s="33" t="s">
        <v>69</v>
      </c>
      <c r="E28" s="32" t="s">
        <v>12</v>
      </c>
      <c r="F28" s="29" t="s">
        <v>13</v>
      </c>
    </row>
    <row r="29" spans="1:6" ht="78" customHeight="1">
      <c r="A29" s="34" t="str">
        <f>HYPERLINK("https://www.minsalud.gov.co/Normativa/Paginas/decreto-unico-minsalud-780-de-2016.aspx","Decreto 780")</f>
        <v>Decreto 780</v>
      </c>
      <c r="B29" s="35">
        <v>42496</v>
      </c>
      <c r="C29" s="36" t="s">
        <v>14</v>
      </c>
      <c r="D29" s="37" t="s">
        <v>30</v>
      </c>
      <c r="E29" s="36" t="s">
        <v>12</v>
      </c>
      <c r="F29" s="36" t="s">
        <v>24</v>
      </c>
    </row>
    <row r="30" spans="1:6" ht="78" customHeight="1">
      <c r="A30" s="34" t="str">
        <f>HYPERLINK("https://www.mintic.gov.co/portal/604/articles-59399_documento.pdf","DECRETO 1413")</f>
        <v>DECRETO 1413</v>
      </c>
      <c r="B30" s="45">
        <v>42972</v>
      </c>
      <c r="C30" s="36" t="s">
        <v>101</v>
      </c>
      <c r="D30" s="37" t="s">
        <v>103</v>
      </c>
      <c r="E30" s="36" t="s">
        <v>12</v>
      </c>
      <c r="F30" s="36" t="s">
        <v>13</v>
      </c>
    </row>
    <row r="31" spans="1:6" ht="60" customHeight="1">
      <c r="A31" s="34" t="str">
        <f>HYPERLINK("https://www.alcaldiabogota.gov.co/sisjur/normas/Norma1.jsp?i=71261","DECRETO 1499")</f>
        <v>DECRETO 1499</v>
      </c>
      <c r="B31" s="28">
        <v>42989</v>
      </c>
      <c r="C31" s="32" t="s">
        <v>14</v>
      </c>
      <c r="D31" s="33" t="s">
        <v>107</v>
      </c>
      <c r="E31" s="32" t="s">
        <v>12</v>
      </c>
      <c r="F31" s="32" t="s">
        <v>24</v>
      </c>
    </row>
    <row r="32" spans="1:6" ht="74.25" customHeight="1">
      <c r="A32" s="40" t="s">
        <v>84</v>
      </c>
      <c r="B32" s="35">
        <v>43098</v>
      </c>
      <c r="C32" s="36" t="s">
        <v>85</v>
      </c>
      <c r="D32" s="37" t="s">
        <v>86</v>
      </c>
      <c r="E32" s="36" t="s">
        <v>12</v>
      </c>
      <c r="F32" s="36" t="s">
        <v>24</v>
      </c>
    </row>
    <row r="33" spans="1:6" ht="60" customHeight="1">
      <c r="A33" s="34" t="str">
        <f>HYPERLINK("https://www.alcaldiabogota.gov.co/sisjur/normas/Norma1.jsp?i=73698","Decreto 051")</f>
        <v>Decreto 051</v>
      </c>
      <c r="B33" s="35">
        <v>43116</v>
      </c>
      <c r="C33" s="36" t="s">
        <v>82</v>
      </c>
      <c r="D33" s="37" t="s">
        <v>83</v>
      </c>
      <c r="E33" s="36" t="s">
        <v>12</v>
      </c>
      <c r="F33" s="36" t="s">
        <v>24</v>
      </c>
    </row>
    <row r="34" spans="1:6" ht="66.75" customHeight="1">
      <c r="A34" s="34" t="str">
        <f>HYPERLINK("https://www.mintic.gov.co/portal/604/w3-article-74903.html?_noredirect=1","Decreto 1008 ")</f>
        <v xml:space="preserve">Decreto 1008 </v>
      </c>
      <c r="B34" s="45">
        <v>43265</v>
      </c>
      <c r="C34" s="36" t="s">
        <v>101</v>
      </c>
      <c r="D34" s="37" t="s">
        <v>102</v>
      </c>
      <c r="E34" s="36" t="s">
        <v>12</v>
      </c>
      <c r="F34" s="36" t="s">
        <v>24</v>
      </c>
    </row>
    <row r="35" spans="1:6" ht="93" customHeight="1">
      <c r="A35" s="38" t="s">
        <v>43</v>
      </c>
      <c r="B35" s="39">
        <v>43304</v>
      </c>
      <c r="C35" s="32" t="s">
        <v>14</v>
      </c>
      <c r="D35" s="33" t="s">
        <v>44</v>
      </c>
      <c r="E35" s="29" t="s">
        <v>12</v>
      </c>
      <c r="F35" s="29" t="s">
        <v>24</v>
      </c>
    </row>
    <row r="36" spans="1:6" ht="66.75" customHeight="1">
      <c r="A36" s="30" t="str">
        <f>HYPERLINK("https://www.funcionpublica.gov.co/eva/gestornormativo/norma.php?i=87722","DECRETO 1350")</f>
        <v>DECRETO 1350</v>
      </c>
      <c r="B36" s="31">
        <v>43312</v>
      </c>
      <c r="C36" s="32" t="s">
        <v>70</v>
      </c>
      <c r="D36" s="33" t="s">
        <v>71</v>
      </c>
      <c r="E36" s="32" t="s">
        <v>72</v>
      </c>
      <c r="F36" s="32" t="s">
        <v>73</v>
      </c>
    </row>
    <row r="37" spans="1:6" ht="60" customHeight="1">
      <c r="A37" s="34" t="str">
        <f>HYPERLINK("https://www.alcaldiabogota.gov.co/sisjur/normas/Norma1.jsp?i=82857","DECRETO 338")</f>
        <v>DECRETO 338</v>
      </c>
      <c r="B37" s="28">
        <v>43528</v>
      </c>
      <c r="C37" s="32" t="s">
        <v>14</v>
      </c>
      <c r="D37" s="33" t="s">
        <v>58</v>
      </c>
      <c r="E37" s="32" t="s">
        <v>12</v>
      </c>
      <c r="F37" s="32" t="s">
        <v>24</v>
      </c>
    </row>
    <row r="38" spans="1:6" ht="60" customHeight="1">
      <c r="A38" s="34" t="str">
        <f>HYPERLINK("https://www.funcionpublica.gov.co/eva/gestornormativo/norma.php?i=99973","DECRETO 1605")</f>
        <v>DECRETO 1605</v>
      </c>
      <c r="B38" s="28">
        <v>43712</v>
      </c>
      <c r="C38" s="32" t="s">
        <v>59</v>
      </c>
      <c r="D38" s="33" t="s">
        <v>60</v>
      </c>
      <c r="E38" s="32" t="s">
        <v>12</v>
      </c>
      <c r="F38" s="32" t="s">
        <v>24</v>
      </c>
    </row>
    <row r="39" spans="1:6" ht="72" customHeight="1">
      <c r="A39" s="38" t="str">
        <f>HYPERLINK("https://www.alcaldiabogota.gov.co/sisjur/normas/Norma1.jsp?i=87957","DECRETO 1974")</f>
        <v>DECRETO 1974</v>
      </c>
      <c r="B39" s="28">
        <v>43767</v>
      </c>
      <c r="C39" s="32" t="s">
        <v>14</v>
      </c>
      <c r="D39" s="33" t="s">
        <v>45</v>
      </c>
      <c r="E39" s="29" t="s">
        <v>12</v>
      </c>
      <c r="F39" s="29" t="s">
        <v>24</v>
      </c>
    </row>
    <row r="40" spans="1:6" ht="71.25" customHeight="1">
      <c r="A40" s="41" t="s">
        <v>46</v>
      </c>
      <c r="B40" s="42">
        <v>44280</v>
      </c>
      <c r="C40" s="32" t="s">
        <v>14</v>
      </c>
      <c r="D40" s="43" t="s">
        <v>47</v>
      </c>
      <c r="E40" s="44" t="s">
        <v>12</v>
      </c>
      <c r="F40" s="44" t="s">
        <v>24</v>
      </c>
    </row>
    <row r="41" spans="1:6" ht="60" customHeight="1">
      <c r="A41" s="41" t="s">
        <v>48</v>
      </c>
      <c r="B41" s="42">
        <v>44299</v>
      </c>
      <c r="C41" s="44" t="s">
        <v>14</v>
      </c>
      <c r="D41" s="43" t="s">
        <v>49</v>
      </c>
      <c r="E41" s="44" t="s">
        <v>12</v>
      </c>
      <c r="F41" s="44" t="s">
        <v>24</v>
      </c>
    </row>
    <row r="42" spans="1:6" ht="60" customHeight="1">
      <c r="A42" s="41" t="s">
        <v>50</v>
      </c>
      <c r="B42" s="42">
        <v>44314</v>
      </c>
      <c r="C42" s="44" t="s">
        <v>14</v>
      </c>
      <c r="D42" s="43" t="s">
        <v>51</v>
      </c>
      <c r="E42" s="44" t="s">
        <v>12</v>
      </c>
      <c r="F42" s="44" t="s">
        <v>24</v>
      </c>
    </row>
    <row r="43" spans="1:6" ht="96" customHeight="1">
      <c r="A43" s="41" t="s">
        <v>52</v>
      </c>
      <c r="B43" s="42">
        <v>44347</v>
      </c>
      <c r="C43" s="44" t="s">
        <v>14</v>
      </c>
      <c r="D43" s="43" t="s">
        <v>53</v>
      </c>
      <c r="E43" s="44" t="s">
        <v>12</v>
      </c>
      <c r="F43" s="44" t="s">
        <v>24</v>
      </c>
    </row>
    <row r="44" spans="1:6" ht="71.25" customHeight="1">
      <c r="A44" s="40" t="s">
        <v>39</v>
      </c>
      <c r="B44" s="28">
        <v>44369</v>
      </c>
      <c r="C44" s="32" t="s">
        <v>14</v>
      </c>
      <c r="D44" s="33" t="s">
        <v>40</v>
      </c>
      <c r="E44" s="32" t="s">
        <v>12</v>
      </c>
      <c r="F44" s="32" t="s">
        <v>24</v>
      </c>
    </row>
    <row r="45" spans="1:6" ht="60" customHeight="1">
      <c r="A45" s="40" t="s">
        <v>41</v>
      </c>
      <c r="B45" s="28">
        <v>44379</v>
      </c>
      <c r="C45" s="32" t="s">
        <v>14</v>
      </c>
      <c r="D45" s="33" t="s">
        <v>42</v>
      </c>
      <c r="E45" s="32" t="s">
        <v>12</v>
      </c>
      <c r="F45" s="32" t="s">
        <v>24</v>
      </c>
    </row>
    <row r="46" spans="1:6" ht="60" customHeight="1">
      <c r="A46" s="41" t="s">
        <v>54</v>
      </c>
      <c r="B46" s="42">
        <v>44379</v>
      </c>
      <c r="C46" s="44" t="s">
        <v>14</v>
      </c>
      <c r="D46" s="43" t="s">
        <v>55</v>
      </c>
      <c r="E46" s="44" t="s">
        <v>12</v>
      </c>
      <c r="F46" s="44" t="s">
        <v>24</v>
      </c>
    </row>
    <row r="47" spans="1:6" ht="60" customHeight="1">
      <c r="A47" s="40" t="s">
        <v>87</v>
      </c>
      <c r="B47" s="35">
        <v>44481</v>
      </c>
      <c r="C47" s="36" t="s">
        <v>88</v>
      </c>
      <c r="D47" s="37" t="s">
        <v>89</v>
      </c>
      <c r="E47" s="36" t="s">
        <v>12</v>
      </c>
      <c r="F47" s="36" t="s">
        <v>24</v>
      </c>
    </row>
    <row r="48" spans="1:6" ht="60" customHeight="1">
      <c r="A48" s="40" t="s">
        <v>90</v>
      </c>
      <c r="B48" s="35">
        <v>44530</v>
      </c>
      <c r="C48" s="36" t="s">
        <v>91</v>
      </c>
      <c r="D48" s="37" t="s">
        <v>92</v>
      </c>
      <c r="E48" s="36" t="s">
        <v>12</v>
      </c>
      <c r="F48" s="36" t="s">
        <v>24</v>
      </c>
    </row>
    <row r="49" spans="1:6" ht="60" customHeight="1">
      <c r="A49" s="40" t="s">
        <v>93</v>
      </c>
      <c r="B49" s="35">
        <v>44536</v>
      </c>
      <c r="C49" s="36" t="s">
        <v>32</v>
      </c>
      <c r="D49" s="37" t="s">
        <v>94</v>
      </c>
      <c r="E49" s="36" t="s">
        <v>12</v>
      </c>
      <c r="F49" s="36" t="s">
        <v>24</v>
      </c>
    </row>
    <row r="50" spans="1:6" ht="60" customHeight="1">
      <c r="A50" s="41" t="s">
        <v>56</v>
      </c>
      <c r="B50" s="42">
        <v>44554</v>
      </c>
      <c r="C50" s="44" t="s">
        <v>16</v>
      </c>
      <c r="D50" s="43" t="s">
        <v>57</v>
      </c>
      <c r="E50" s="44" t="s">
        <v>12</v>
      </c>
      <c r="F50" s="44" t="s">
        <v>24</v>
      </c>
    </row>
    <row r="51" spans="1:6" ht="84" customHeight="1">
      <c r="A51" s="40" t="s">
        <v>61</v>
      </c>
      <c r="B51" s="45">
        <v>44585</v>
      </c>
      <c r="C51" s="36" t="s">
        <v>62</v>
      </c>
      <c r="D51" s="43" t="s">
        <v>63</v>
      </c>
      <c r="E51" s="32" t="s">
        <v>12</v>
      </c>
      <c r="F51" s="32" t="s">
        <v>24</v>
      </c>
    </row>
    <row r="52" spans="1:6" ht="84.75" customHeight="1">
      <c r="A52" s="40" t="s">
        <v>95</v>
      </c>
      <c r="B52" s="45">
        <v>44660</v>
      </c>
      <c r="C52" s="36" t="s">
        <v>32</v>
      </c>
      <c r="D52" s="37" t="s">
        <v>96</v>
      </c>
      <c r="E52" s="32" t="s">
        <v>12</v>
      </c>
      <c r="F52" s="32" t="s">
        <v>24</v>
      </c>
    </row>
    <row r="53" spans="1:6" ht="84.75" customHeight="1">
      <c r="A53" s="40" t="s">
        <v>97</v>
      </c>
      <c r="B53" s="45">
        <v>44678</v>
      </c>
      <c r="C53" s="36" t="s">
        <v>32</v>
      </c>
      <c r="D53" s="37" t="s">
        <v>98</v>
      </c>
      <c r="E53" s="32" t="s">
        <v>12</v>
      </c>
      <c r="F53" s="32" t="s">
        <v>24</v>
      </c>
    </row>
    <row r="54" spans="1:6" ht="60" customHeight="1">
      <c r="A54" s="40" t="s">
        <v>64</v>
      </c>
      <c r="B54" s="45">
        <v>44697</v>
      </c>
      <c r="C54" s="36" t="s">
        <v>62</v>
      </c>
      <c r="D54" s="43" t="s">
        <v>65</v>
      </c>
      <c r="E54" s="32" t="s">
        <v>12</v>
      </c>
      <c r="F54" s="32" t="s">
        <v>24</v>
      </c>
    </row>
    <row r="55" spans="1:6" ht="60" customHeight="1">
      <c r="A55" s="53" t="s">
        <v>99</v>
      </c>
      <c r="B55" s="54">
        <v>44760</v>
      </c>
      <c r="C55" s="47" t="s">
        <v>32</v>
      </c>
      <c r="D55" s="37" t="s">
        <v>100</v>
      </c>
      <c r="E55" s="29" t="s">
        <v>12</v>
      </c>
      <c r="F55" s="29" t="s">
        <v>24</v>
      </c>
    </row>
  </sheetData>
  <autoFilter ref="A5:AA6" xr:uid="{00000000-0009-0000-0000-000013000000}">
    <sortState xmlns:xlrd2="http://schemas.microsoft.com/office/spreadsheetml/2017/richdata2" ref="A6:AA55">
      <sortCondition ref="B5:B6"/>
    </sortState>
  </autoFilter>
  <mergeCells count="3">
    <mergeCell ref="A1:H1"/>
    <mergeCell ref="A2:F2"/>
    <mergeCell ref="A4:F4"/>
  </mergeCells>
  <hyperlinks>
    <hyperlink ref="F3" location="Menu por Procesos!A1" display="MENU" xr:uid="{06BA3C6D-A1B8-40B3-9AF7-73BB0ED8A76F}"/>
    <hyperlink ref="A13" r:id="rId1" xr:uid="{4EACAA3B-39D2-4A55-96EB-781866C43C76}"/>
    <hyperlink ref="A44" r:id="rId2" xr:uid="{4BBDE68D-43F0-48C5-9887-51C2107935ED}"/>
    <hyperlink ref="A45" r:id="rId3" xr:uid="{250DEED5-8FC9-47B1-85D4-588E1FCB0082}"/>
    <hyperlink ref="A19" r:id="rId4" xr:uid="{9B5BCF65-DB7A-4AA8-9A59-AE68AEEF3D4A}"/>
    <hyperlink ref="A35" r:id="rId5" xr:uid="{BB758138-2754-4211-BDBF-6A4885AE9B30}"/>
    <hyperlink ref="A40" r:id="rId6" xr:uid="{C575CB3E-C2CD-4B40-9DDD-26DA35F38613}"/>
    <hyperlink ref="A41" r:id="rId7" xr:uid="{CDF8C369-8E7F-4F18-9494-4B2609DBFAE9}"/>
    <hyperlink ref="A43" r:id="rId8" xr:uid="{426A745E-439B-4B09-A56A-B042229C6F3C}"/>
    <hyperlink ref="A46" r:id="rId9" xr:uid="{62C5D52F-5E1E-4CEC-BC7A-0DF9FA2A4F7D}"/>
    <hyperlink ref="A50" r:id="rId10" xr:uid="{4DB782C1-68BE-44CB-B331-25E42EC17841}"/>
    <hyperlink ref="A51" r:id="rId11" xr:uid="{A722C8B9-B5E6-4CFB-A094-C8CBA9DEC1B4}"/>
    <hyperlink ref="A54" r:id="rId12" xr:uid="{7D3A2180-F71C-4F06-921A-32510B7CE423}"/>
    <hyperlink ref="A8" r:id="rId13" xr:uid="{427D3C83-06E1-4865-8ECC-3D7EC59B1F43}"/>
    <hyperlink ref="A10" r:id="rId14" location="120" xr:uid="{06362E3C-7245-43BC-96E8-1246B5180415}"/>
    <hyperlink ref="A32" r:id="rId15" xr:uid="{453470FF-6162-4EF0-95AE-4668F672F8BC}"/>
    <hyperlink ref="A47" r:id="rId16" xr:uid="{5E85E800-7E1D-40A4-8C0C-7ACE3ACD58F3}"/>
    <hyperlink ref="A48" r:id="rId17" xr:uid="{8764111F-9929-478D-9328-69B02031FE58}"/>
    <hyperlink ref="A49" r:id="rId18" xr:uid="{8C5C80B8-2849-41B0-8824-74B823670155}"/>
    <hyperlink ref="A52" r:id="rId19" xr:uid="{011CE14E-3B53-475A-A421-0C4D6D18D7D1}"/>
    <hyperlink ref="A53" r:id="rId20" xr:uid="{9F07A81A-83F9-4F62-B375-ACF4CD570D3F}"/>
    <hyperlink ref="A55" r:id="rId21" xr:uid="{69977317-C096-44F4-A838-DB82C7C87F24}"/>
    <hyperlink ref="A25" r:id="rId22" xr:uid="{017D159A-9BAA-4013-9A88-9B9AC50CB49F}"/>
    <hyperlink ref="A6" r:id="rId23" xr:uid="{F73D0E3A-04C1-4B5E-AEEB-9E774AC96E7C}"/>
  </hyperlinks>
  <pageMargins left="0.7" right="0.7" top="0.75" bottom="0.75" header="0" footer="0"/>
  <pageSetup orientation="landscape"/>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Decretos Unicos Reglamentarios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Laura Lorena Corredor Martinez</cp:lastModifiedBy>
  <dcterms:created xsi:type="dcterms:W3CDTF">2022-09-29T22:57:44Z</dcterms:created>
  <dcterms:modified xsi:type="dcterms:W3CDTF">2022-09-30T17:04:40Z</dcterms:modified>
</cp:coreProperties>
</file>