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Adjuntos\"/>
    </mc:Choice>
  </mc:AlternateContent>
  <xr:revisionPtr revIDLastSave="0" documentId="8_{E7C8B467-CAB1-413F-91B6-A72A1830F254}" xr6:coauthVersionLast="45" xr6:coauthVersionMax="45" xr10:uidLastSave="{00000000-0000-0000-0000-000000000000}"/>
  <bookViews>
    <workbookView xWindow="-120" yWindow="-120" windowWidth="29040" windowHeight="15840" xr2:uid="{00000000-000D-0000-FFFF-FFFF00000000}"/>
  </bookViews>
  <sheets>
    <sheet name="PARQUES " sheetId="2" r:id="rId1"/>
    <sheet name="Parámetros" sheetId="4" state="hidden" r:id="rId2"/>
    <sheet name="Criterios impacto" sheetId="3" state="hidden" r:id="rId3"/>
  </sheets>
  <externalReferences>
    <externalReference r:id="rId4"/>
    <externalReference r:id="rId5"/>
  </externalReferences>
  <definedNames>
    <definedName name="A_Obj1" localSheetId="2">OFFSET(#REF!,0,0,COUNTA(#REF!)-1,1)</definedName>
    <definedName name="A_Obj1" localSheetId="1">OFFSET(#REF!,0,0,COUNTA(#REF!)-1,1)</definedName>
    <definedName name="A_Obj1">OFFSET(#REF!,0,0,COUNTA(#REF!)-1,1)</definedName>
    <definedName name="A_Obj2" localSheetId="1">OFFSET(#REF!,0,0,COUNTA(#REF!)-1,1)</definedName>
    <definedName name="A_Obj2">OFFSET(#REF!,0,0,COUNTA(#REF!)-1,1)</definedName>
    <definedName name="A_Obj3" localSheetId="1">OFFSET(#REF!,0,0,COUNTA(#REF!)-1,1)</definedName>
    <definedName name="A_Obj3">OFFSET(#REF!,0,0,COUNTA(#REF!)-1,1)</definedName>
    <definedName name="A_Obj4" localSheetId="1">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 localSheetId="1">#REF!</definedName>
    <definedName name="Acc_4">#REF!</definedName>
    <definedName name="Acc_5" localSheetId="1">#REF!</definedName>
    <definedName name="Acc_5">#REF!</definedName>
    <definedName name="Acc_6" localSheetId="1">#REF!</definedName>
    <definedName name="Acc_6">#REF!</definedName>
    <definedName name="Acc_7" localSheetId="1">#REF!</definedName>
    <definedName name="Acc_7">#REF!</definedName>
    <definedName name="Acc_8" localSheetId="1">#REF!</definedName>
    <definedName name="Acc_8">#REF!</definedName>
    <definedName name="Acc_9" localSheetId="1">#REF!</definedName>
    <definedName name="Acc_9">#REF!</definedName>
    <definedName name="AMAZONASL" localSheetId="1">#REF!</definedName>
    <definedName name="AMAZONASL">#REF!</definedName>
    <definedName name="ANTIOQUIA" localSheetId="1">#REF!</definedName>
    <definedName name="ANTIOQUIA">#REF!</definedName>
    <definedName name="ANTIOQUIAL" localSheetId="1">#REF!</definedName>
    <definedName name="ANTIOQUIAL">#REF!</definedName>
    <definedName name="ARAUCA" localSheetId="1">#REF!</definedName>
    <definedName name="ARAUCA">#REF!</definedName>
    <definedName name="ARAUCAL" localSheetId="1">#REF!</definedName>
    <definedName name="ARAUCAL">#REF!</definedName>
    <definedName name="ATLANTICO" localSheetId="1">#REF!</definedName>
    <definedName name="ATLANTICO">#REF!</definedName>
    <definedName name="ATLANTICOL" localSheetId="1">#REF!</definedName>
    <definedName name="ATLANTICOL">#REF!</definedName>
    <definedName name="BOLIVAR" localSheetId="1">#REF!</definedName>
    <definedName name="BOLIVAR">#REF!</definedName>
    <definedName name="BOLIVARL" localSheetId="1">#REF!</definedName>
    <definedName name="BOLIVARL">#REF!</definedName>
    <definedName name="BOYACA" localSheetId="1">#REF!</definedName>
    <definedName name="BOYACA">#REF!</definedName>
    <definedName name="BOYACAL" localSheetId="1">#REF!</definedName>
    <definedName name="BOYACAL">#REF!</definedName>
    <definedName name="CALDAS" localSheetId="1">#REF!</definedName>
    <definedName name="CALDAS">#REF!</definedName>
    <definedName name="CALDASL" localSheetId="1">#REF!</definedName>
    <definedName name="CALDASL">#REF!</definedName>
    <definedName name="CAQUETA" localSheetId="1">#REF!</definedName>
    <definedName name="CAQUETA">#REF!</definedName>
    <definedName name="CAQUETAL" localSheetId="1">#REF!</definedName>
    <definedName name="CAQUETAL">#REF!</definedName>
    <definedName name="CASANARE" localSheetId="1">#REF!</definedName>
    <definedName name="CASANARE">#REF!</definedName>
    <definedName name="CASANAREL" localSheetId="1">#REF!</definedName>
    <definedName name="CASANAREL">#REF!</definedName>
    <definedName name="CAUCA" localSheetId="1">#REF!</definedName>
    <definedName name="CAUCA">#REF!</definedName>
    <definedName name="CAUCAL" localSheetId="1">#REF!</definedName>
    <definedName name="CAUCAL">#REF!</definedName>
    <definedName name="CENTRO" localSheetId="1">#REF!</definedName>
    <definedName name="CENTRO">#REF!</definedName>
    <definedName name="CENTROS_REGIONALES" localSheetId="1">#REF!</definedName>
    <definedName name="CENTROS_REGIONALES">#REF!</definedName>
    <definedName name="CENTROS2" localSheetId="1">#REF!</definedName>
    <definedName name="CENTROS2">#REF!</definedName>
    <definedName name="CESAR" localSheetId="1">#REF!</definedName>
    <definedName name="CESAR">#REF!</definedName>
    <definedName name="CESARL" localSheetId="1">#REF!</definedName>
    <definedName name="CESARL">#REF!</definedName>
    <definedName name="CHOCO" localSheetId="1">#REF!</definedName>
    <definedName name="CHOCO">#REF!</definedName>
    <definedName name="CHOCOL" localSheetId="1">#REF!</definedName>
    <definedName name="CHOCOL">#REF!</definedName>
    <definedName name="CORDOBA" localSheetId="1">#REF!</definedName>
    <definedName name="CORDOBA">#REF!</definedName>
    <definedName name="CORDOBAL" localSheetId="1">#REF!</definedName>
    <definedName name="CORDOBAL">#REF!</definedName>
    <definedName name="CUNDINAMARCA" localSheetId="1">#REF!</definedName>
    <definedName name="CUNDINAMARCA">#REF!</definedName>
    <definedName name="CUNDINAMARCAL" localSheetId="1">#REF!</definedName>
    <definedName name="CUNDINAMARCAL">#REF!</definedName>
    <definedName name="Departamentos" localSheetId="1">#REF!</definedName>
    <definedName name="Departamentos">#REF!</definedName>
    <definedName name="DIRECCIONL" localSheetId="1">#REF!</definedName>
    <definedName name="DIRECCIONL">#REF!</definedName>
    <definedName name="DISTRITOL" localSheetId="1">#REF!</definedName>
    <definedName name="DISTRITOL">#REF!</definedName>
    <definedName name="Fuentes" localSheetId="1">#REF!</definedName>
    <definedName name="Fuentes">#REF!</definedName>
    <definedName name="GUAINIAL" localSheetId="1">#REF!</definedName>
    <definedName name="GUAINIAL">#REF!</definedName>
    <definedName name="GUAJIRAL" localSheetId="1">#REF!</definedName>
    <definedName name="GUAJIRAL">#REF!</definedName>
    <definedName name="GUAVIAREL" localSheetId="1">#REF!</definedName>
    <definedName name="GUAVIAREL">#REF!</definedName>
    <definedName name="HUILAL" localSheetId="1">#REF!</definedName>
    <definedName name="HUILAL">#REF!</definedName>
    <definedName name="Indicadores" localSheetId="1">#REF!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 localSheetId="1">#REF!</definedName>
    <definedName name="MAGDALENAL">#REF!</definedName>
    <definedName name="METAL" localSheetId="1">#REF!</definedName>
    <definedName name="METAL">#REF!</definedName>
    <definedName name="NARIÑOL" localSheetId="1">#REF!</definedName>
    <definedName name="NARIÑOL">#REF!</definedName>
    <definedName name="NORTEL" localSheetId="1">#REF!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 localSheetId="1">#REF!</definedName>
    <definedName name="REGIONALES">#REF!</definedName>
    <definedName name="RISARALDAL" localSheetId="1">#REF!</definedName>
    <definedName name="RISARALDAL">#REF!</definedName>
    <definedName name="SANANDRESL" localSheetId="1">#REF!</definedName>
    <definedName name="SANANDRESL">#REF!</definedName>
    <definedName name="SANTANDERL" localSheetId="1">#REF!</definedName>
    <definedName name="SANTANDERL">#REF!</definedName>
    <definedName name="sebas" localSheetId="1">#REF!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 localSheetId="1">#REF!</definedName>
    <definedName name="VALLEL">#REF!</definedName>
    <definedName name="VAUPESL" localSheetId="1">#REF!</definedName>
    <definedName name="VAUPESL">#REF!</definedName>
    <definedName name="VICHADAL" localSheetId="1">#REF!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7" i="4" l="1"/>
  <c r="F67" i="4"/>
  <c r="K6" i="2" l="1"/>
  <c r="J6" i="2" s="1"/>
  <c r="L6" i="2" s="1"/>
  <c r="AP6" i="2"/>
  <c r="AG6" i="2"/>
  <c r="AD6" i="2"/>
</calcChain>
</file>

<file path=xl/sharedStrings.xml><?xml version="1.0" encoding="utf-8"?>
<sst xmlns="http://schemas.openxmlformats.org/spreadsheetml/2006/main" count="314" uniqueCount="233">
  <si>
    <t xml:space="preserve">PROCESO </t>
  </si>
  <si>
    <t>INTERNO</t>
  </si>
  <si>
    <t>EXTERNO</t>
  </si>
  <si>
    <t>TIPO</t>
  </si>
  <si>
    <t>ORIGEN</t>
  </si>
  <si>
    <t>PROBABILIDAD
5:  Casi seguro
4: Probable
3: Posible 
2: Improbable 
1: Raro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</si>
  <si>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</si>
  <si>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</si>
  <si>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</si>
  <si>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</si>
  <si>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</si>
  <si>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</si>
  <si>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</si>
  <si>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</si>
  <si>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</si>
  <si>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</si>
  <si>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</si>
  <si>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</si>
  <si>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</si>
  <si>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</si>
  <si>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</si>
  <si>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</si>
  <si>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</si>
  <si>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</si>
  <si>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</si>
  <si>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</si>
  <si>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</si>
  <si>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</si>
  <si>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</si>
  <si>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</si>
  <si>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</si>
  <si>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</si>
  <si>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</si>
  <si>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</si>
  <si>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</si>
  <si>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PLAN DE CONTINGENCIA POR CADA RIESGO</t>
  </si>
  <si>
    <t>N/A</t>
  </si>
  <si>
    <t>Corrupción</t>
  </si>
  <si>
    <t>Análisis de contexto de índole táctico</t>
  </si>
  <si>
    <t>Posible (3)</t>
  </si>
  <si>
    <t>Fuerte</t>
  </si>
  <si>
    <t>Detectivo</t>
  </si>
  <si>
    <t>No Disminuye</t>
  </si>
  <si>
    <t>Mayor (4)</t>
  </si>
  <si>
    <t>Desempeño de los procesos: Capacidad humana, técnica y financiera de los procesos para lograr el cumplimiento de sus objetivos</t>
  </si>
  <si>
    <t>Moderado</t>
  </si>
  <si>
    <t>Administración y Mantenimiento de Parques y Escenarios</t>
  </si>
  <si>
    <t>Acciones legales.
Quejas y reclamos.
Disminución de ingresos por aprovechamiento económico.
Pérdida de buena imagen y credibilidad del Instituto.</t>
  </si>
  <si>
    <t>Subdirector(a) Técnico(a) de Parques
Responsable de area Administración de Escenarios</t>
  </si>
  <si>
    <t>Reducir</t>
  </si>
  <si>
    <t xml:space="preserve">Poner en conocimiento de las autoridades correspondientes (internas y/o externas) con el fin de iniciar las acciones a que haya lugar. </t>
  </si>
  <si>
    <t xml:space="preserve">Profesional contratado para realizar las visitas de seguimiento y control del aprovechamiento económico  
</t>
  </si>
  <si>
    <t xml:space="preserve">No disminuye </t>
  </si>
  <si>
    <t xml:space="preserve">Recurso humano: Funcionarios y personal contratista de la Subdirección Tecnica de Parques contratada por el proyecto de inversión </t>
  </si>
  <si>
    <t xml:space="preserve">Responsable Área de administración de escenarios 
</t>
  </si>
  <si>
    <t>Realizar procesos pedagógicos para reforzar la aplicación de  los criterios normativos,  procedimentales y tarifarios definidos  para el trámite: Permiso de uso y/o aprovechamiento económico de parques o escenarios.</t>
  </si>
  <si>
    <t xml:space="preserve">
Número de casos detectados en los que se omiten los criterios normativos,  procedimentales y tarifarios para el beneficio  propio o de un tercero frente al trámite: Permiso de uso y/o aprovechamiento económico de parques o escenarios. 
Meta : 0 
Frecuencia: Mensual </t>
  </si>
  <si>
    <t>IMPACTO
Ver pestaña "Criterios de impacto"
5: Catastrófico
4: Mayor
3: Moderado</t>
  </si>
  <si>
    <t>Observación de criterio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</si>
  <si>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</si>
  <si>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</si>
  <si>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</si>
  <si>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</si>
  <si>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</si>
  <si>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</si>
  <si>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</si>
  <si>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</si>
  <si>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</si>
  <si>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</si>
  <si>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</si>
  <si>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</si>
  <si>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</si>
  <si>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</si>
  <si>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</si>
  <si>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</si>
  <si>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</si>
  <si>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</si>
  <si>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</si>
  <si>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</si>
  <si>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</si>
  <si>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</si>
  <si>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</si>
  <si>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</si>
  <si>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</si>
  <si>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</si>
  <si>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</si>
  <si>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</si>
  <si>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</si>
  <si>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</si>
  <si>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</si>
  <si>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</si>
  <si>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</si>
  <si>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</si>
  <si>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</si>
  <si>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</si>
  <si>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</si>
  <si>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</si>
  <si>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</si>
  <si>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</si>
  <si>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</si>
  <si>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</si>
  <si>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</si>
  <si>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</si>
  <si>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</si>
  <si>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</si>
  <si>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</si>
  <si>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Improbable (2)</t>
  </si>
  <si>
    <t>Raro (1)</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</si>
  <si>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</si>
  <si>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</si>
  <si>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</si>
  <si>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</si>
  <si>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</si>
  <si>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</si>
  <si>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</si>
  <si>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</si>
  <si>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</si>
  <si>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</si>
  <si>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</si>
  <si>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</si>
  <si>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</si>
  <si>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</si>
  <si>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</si>
  <si>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</si>
  <si>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</si>
  <si>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</si>
  <si>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</si>
  <si>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</si>
  <si>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</si>
  <si>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</si>
  <si>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</si>
  <si>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</si>
  <si>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</si>
  <si>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</si>
  <si>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</si>
  <si>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</si>
  <si>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</si>
  <si>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</si>
  <si>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</si>
  <si>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</si>
  <si>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</si>
  <si>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</si>
  <si>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</si>
  <si>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</si>
  <si>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</si>
  <si>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</si>
  <si>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</si>
  <si>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</si>
  <si>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</si>
  <si>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</si>
  <si>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</si>
  <si>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</si>
  <si>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</si>
  <si>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</si>
  <si>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</si>
  <si>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</si>
  <si>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</si>
  <si>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</si>
  <si>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</si>
  <si>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</si>
  <si>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</si>
  <si>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</si>
  <si>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</si>
  <si>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</si>
  <si>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</si>
  <si>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</si>
  <si>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</si>
  <si>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</si>
  <si>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</si>
  <si>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</si>
  <si>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</si>
  <si>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</si>
  <si>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</si>
  <si>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</si>
  <si>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</si>
  <si>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</si>
  <si>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</si>
  <si>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</si>
  <si>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</si>
  <si>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</si>
  <si>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</si>
  <si>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Directamente</t>
  </si>
  <si>
    <t>Indirectamente</t>
  </si>
  <si>
    <t>Preventivo</t>
  </si>
  <si>
    <t>Evitar</t>
  </si>
  <si>
    <t>Compartir</t>
  </si>
  <si>
    <t>Aceptar</t>
  </si>
  <si>
    <t>PROCESO</t>
  </si>
  <si>
    <t>Planeación de la Gestión</t>
  </si>
  <si>
    <t>Gestión de Talento Humano</t>
  </si>
  <si>
    <t>Diseño y Construcción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</si>
  <si>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</si>
  <si>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</si>
  <si>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</si>
  <si>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</si>
  <si>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</si>
  <si>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</si>
  <si>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</si>
  <si>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</si>
  <si>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</si>
  <si>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</si>
  <si>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</si>
  <si>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</si>
  <si>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</si>
  <si>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</si>
  <si>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 xml:space="preserve">A partir de las visitas en campo en la que se haya detectado la materialización del riesgo, informar al jefe de área responsable para tomar las acciones a que haya lugar </t>
  </si>
  <si>
    <t>CONTROLES AYUDAN A DISMINUIR IMPACTO
Tratándose de riesgos de corrupción
únicamente hay disminución de probabilidad. Es decir, para el impacto
no opera el desplazamiento.</t>
  </si>
  <si>
    <t>IMPACTO
5: Catastrófico
4: Mayor
3: Moderado</t>
  </si>
  <si>
    <t xml:space="preserve">No aplicación de los requisitos establecidos en el Manual de aprovechamiento económico vigente </t>
  </si>
  <si>
    <t>Bimensual</t>
  </si>
  <si>
    <t xml:space="preserve">Verificar el cumplimiento de las tarifas establecidas en el manual de aprovechamiento económico vigente con respecto a los Títulos:  Tarifas o retribución para el aprovechamiento económico de los escenarios especiales Parques y escenarios de uso deportivo, recreativo y cultural
</t>
  </si>
  <si>
    <t>Mediante visita de seguimiento y control, en la cual se verifica la aplicación de las tarifas con respecto a lo indicado en  el manual de aprovechamiento económico vigente con respecto a los Títulos:  Tarifas o retribución para el aprovechamiento económico de los escenarios especiales Parques y escenarios de uso deportivo, recreativo y cultural.</t>
  </si>
  <si>
    <t>Informe de visitas realizadas.</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</si>
  <si>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</si>
  <si>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</si>
  <si>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</si>
  <si>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</si>
  <si>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 xml:space="preserve">DEBIDO A 
(Causa(s))
</t>
  </si>
  <si>
    <t xml:space="preserve">PUEDE SUCEDER QUE
(Riesgo)
</t>
  </si>
  <si>
    <t xml:space="preserve">QUE PODRÍA OCASIONAR (Consecuencia(s))
</t>
  </si>
  <si>
    <t>Por abuso del poder hacer omisión de  los criterios tarifarios para el beneficio propio o de un tercero frente al trámite:  Permiso de uso y/o aprovechamiento económico de parques o escenarios lo cual desvía la gestión de lo público</t>
  </si>
  <si>
    <t>FECHA DE ACTUALIZACIÓN:  enero 2024</t>
  </si>
  <si>
    <t>15 de diciembre de 2024</t>
  </si>
  <si>
    <t xml:space="preserve">MONITOREO CONTROLES </t>
  </si>
  <si>
    <t xml:space="preserve">NOMBRE DEL SOPORTE REVISADO
</t>
  </si>
  <si>
    <t xml:space="preserve">RESULTADO DE LA REVISIÓN 
</t>
  </si>
  <si>
    <t xml:space="preserve">Informe de visita
 </t>
  </si>
  <si>
    <t>Se realizan visitas a aquellos parques y escenarios priorizando los de mayor recaudo. Para los meses de enero a marzo de visitaron 4 de ellos: Camping, Complejo Acuático, Country y Simón Bolivar (De acuerdo con el reporte de ingresos de la herramienta SEVEN de la vigencia 2023). En el mismo informe se referencia el documento de donde se obtiene la informacion de las tarifas vigentes (MAE y PAE) y se coteja con la que se encuentra en el permiso de uso. En conclusión los valores fueron coincidentes</t>
  </si>
  <si>
    <t>CONCLUSIONES DE EFICACIA</t>
  </si>
  <si>
    <t xml:space="preserve">Análisis de la información revisada
</t>
  </si>
  <si>
    <t>¿Se materializó el riesgo?
Respuesta SI o NO</t>
  </si>
  <si>
    <t xml:space="preserve">1. Se están implementando los controles.
2. El indicador que mide el primer trimestre genera un resultado de 0, lo cual evidencia que no hay casos de omisión de criterios normativos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</si>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</sst>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quot;$&quot;\ * #,##0_-;\-&quot;$&quot;\ * #,##0_-;_-&quot;$&quot;\ * &quot;-&quot;??_-;_-@_-"/>
  </numFmts>
  <fonts count="25"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sz val="10"/>
      <name val="Calibri"/>
      <family val="2"/>
      <scheme val="minor"/>
    </font>
    <font>
      <sz val="11"/>
      <color indexed="8"/>
      <name val="Calibri"/>
      <family val="2"/>
      <charset val="1"/>
    </font>
    <font>
      <b/>
      <sz val="14"/>
      <color theme="1"/>
      <name val="Calibri"/>
      <family val="2"/>
      <scheme val="minor"/>
    </font>
    <font>
      <sz val="10"/>
      <color rgb="FFFF0000"/>
      <name val="Calibri"/>
      <family val="2"/>
      <scheme val="minor"/>
    </font>
    <font>
      <b/>
      <sz val="8"/>
      <name val="Calibri"/>
      <family val="2"/>
      <scheme val="minor"/>
    </font>
    <font>
      <b/>
      <sz val="8"/>
      <color theme="1"/>
      <name val="Arial"/>
      <family val="2"/>
    </font>
    <font>
      <sz val="11"/>
      <color theme="1"/>
      <name val="Arial"/>
      <family val="2"/>
    </font>
    <font>
      <b/>
      <sz val="14"/>
      <color theme="1"/>
      <name val="Arial"/>
      <family val="2"/>
    </font>
    <font>
      <sz val="10"/>
      <color theme="1"/>
      <name val="Arial"/>
      <family val="2"/>
    </font>
    <font>
      <sz val="18"/>
      <name val="Calibri"/>
      <family val="2"/>
    </font>
    <font>
      <sz val="16"/>
      <color theme="1"/>
      <name val="Arial"/>
      <family val="2"/>
    </font>
    <font>
      <sz val="11"/>
      <name val="Calibri"/>
      <family val="2"/>
    </font>
    <font>
      <sz val="11"/>
      <color rgb="FF000000"/>
      <name val="Calibri"/>
      <family val="2"/>
      <charset val="1"/>
    </font>
    <font>
      <b/>
      <sz val="11"/>
      <color rgb="FF000000"/>
      <name val="Calibri"/>
      <family val="2"/>
      <charset val="1"/>
    </font>
    <font>
      <b/>
      <sz val="11"/>
      <name val="Calibri"/>
      <family val="2"/>
      <scheme val="minor"/>
    </font>
    <font>
      <b/>
      <sz val="9"/>
      <name val="Calibri"/>
      <family val="2"/>
      <scheme val="minor"/>
    </font>
    <font>
      <b/>
      <sz val="12"/>
      <color theme="1"/>
      <name val="Arial Narrow"/>
      <family val="2"/>
    </font>
    <font>
      <b/>
      <sz val="11"/>
      <color theme="1"/>
      <name val="Arial Narrow"/>
      <family val="2"/>
    </font>
    <font>
      <sz val="10"/>
      <name val="Arial Narrow"/>
      <family val="2"/>
    </font>
    <font>
      <b/>
      <sz val="9"/>
      <color theme="1"/>
      <name val="Arial Narrow"/>
      <family val="2"/>
    </font>
    <font>
      <b/>
      <sz val="10"/>
      <color theme="1"/>
      <name val="Arial Narrow"/>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4" tint="0.79998168889431442"/>
        <bgColor indexed="64"/>
      </patternFill>
    </fill>
    <fill>
      <patternFill patternType="solid">
        <fgColor theme="0"/>
        <bgColor rgb="FFFBE5D6"/>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5" fillId="0" borderId="0"/>
    <xf numFmtId="0" fontId="10" fillId="0" borderId="0"/>
    <xf numFmtId="9" fontId="10" fillId="0" borderId="0" applyFont="0" applyFill="0" applyBorder="0" applyAlignment="0" applyProtection="0"/>
    <xf numFmtId="0" fontId="16" fillId="0" borderId="0"/>
    <xf numFmtId="164" fontId="1" fillId="0" borderId="0" applyFont="0" applyFill="0" applyBorder="0" applyAlignment="0" applyProtection="0"/>
  </cellStyleXfs>
  <cellXfs count="55">
    <xf numFmtId="0" fontId="0" fillId="0" borderId="0" xfId="0"/>
    <xf numFmtId="0" fontId="2" fillId="0" borderId="0" xfId="1" applyFont="1" applyAlignment="1">
      <alignment horizontal="center"/>
    </xf>
    <xf numFmtId="0" fontId="2" fillId="0" borderId="0" xfId="1" applyFont="1" applyAlignment="1">
      <alignment horizontal="justify" vertical="center"/>
    </xf>
    <xf numFmtId="0" fontId="2" fillId="0" borderId="0" xfId="1" applyFont="1"/>
    <xf numFmtId="0" fontId="3" fillId="4" borderId="1" xfId="1" applyFont="1" applyFill="1" applyBorder="1" applyAlignment="1">
      <alignment horizontal="center" vertical="center" wrapText="1"/>
    </xf>
    <xf numFmtId="0" fontId="10" fillId="0" borderId="0" xfId="3"/>
    <xf numFmtId="9" fontId="12" fillId="7" borderId="4" xfId="4" applyFont="1" applyFill="1" applyBorder="1" applyAlignment="1" applyProtection="1">
      <alignment horizontal="center" vertical="center"/>
      <protection locked="0"/>
    </xf>
    <xf numFmtId="0" fontId="13" fillId="8" borderId="0" xfId="0" applyFont="1" applyFill="1" applyAlignment="1">
      <alignment vertical="center" wrapText="1"/>
    </xf>
    <xf numFmtId="0" fontId="17" fillId="0" borderId="0" xfId="5" applyFont="1"/>
    <xf numFmtId="0" fontId="16" fillId="0" borderId="0" xfId="5"/>
    <xf numFmtId="0" fontId="16" fillId="0" borderId="0" xfId="5" applyAlignment="1">
      <alignment wrapText="1"/>
    </xf>
    <xf numFmtId="0" fontId="17" fillId="0" borderId="0" xfId="5" applyFont="1" applyAlignment="1">
      <alignment vertical="center" wrapText="1"/>
    </xf>
    <xf numFmtId="0" fontId="17" fillId="0" borderId="0" xfId="5" applyFont="1" applyAlignment="1">
      <alignment wrapText="1"/>
    </xf>
    <xf numFmtId="165" fontId="16" fillId="0" borderId="0" xfId="6" applyNumberFormat="1" applyFont="1"/>
    <xf numFmtId="0" fontId="3" fillId="2" borderId="4"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5" borderId="4" xfId="0" applyFont="1" applyFill="1" applyBorder="1" applyAlignment="1">
      <alignment horizontal="left" vertical="center" wrapText="1"/>
    </xf>
    <xf numFmtId="0" fontId="9" fillId="6" borderId="4" xfId="0" applyFont="1" applyFill="1" applyBorder="1" applyAlignment="1">
      <alignment vertical="center" wrapText="1"/>
    </xf>
    <xf numFmtId="0" fontId="8" fillId="2" borderId="4"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2" fillId="3" borderId="0" xfId="1" applyFont="1" applyFill="1" applyAlignment="1">
      <alignment horizontal="center"/>
    </xf>
    <xf numFmtId="0" fontId="2" fillId="3" borderId="0" xfId="1" applyFont="1" applyFill="1" applyAlignment="1">
      <alignment horizontal="justify" vertical="center"/>
    </xf>
    <xf numFmtId="0" fontId="2" fillId="3" borderId="0" xfId="1" applyFont="1" applyFill="1"/>
    <xf numFmtId="1" fontId="14" fillId="3" borderId="0" xfId="0" applyNumberFormat="1" applyFont="1" applyFill="1" applyAlignment="1">
      <alignment vertical="center" wrapText="1"/>
    </xf>
    <xf numFmtId="0" fontId="6" fillId="3" borderId="0" xfId="1" applyFont="1" applyFill="1"/>
    <xf numFmtId="0" fontId="21" fillId="9" borderId="4"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0" fillId="9" borderId="5"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 fillId="9" borderId="7" xfId="1" applyFont="1" applyFill="1" applyBorder="1" applyAlignment="1">
      <alignment horizontal="center" vertical="center" wrapText="1"/>
    </xf>
    <xf numFmtId="0" fontId="2" fillId="9" borderId="8" xfId="1" applyFont="1" applyFill="1" applyBorder="1" applyAlignment="1">
      <alignment horizontal="center" vertical="center"/>
    </xf>
    <xf numFmtId="0" fontId="2" fillId="9" borderId="7" xfId="1" applyFont="1" applyFill="1" applyBorder="1" applyAlignment="1">
      <alignment horizontal="center" vertical="center"/>
    </xf>
    <xf numFmtId="14" fontId="4" fillId="0" borderId="4" xfId="1" applyNumberFormat="1" applyFont="1" applyBorder="1" applyAlignment="1">
      <alignment horizontal="center" vertical="center" wrapText="1"/>
    </xf>
    <xf numFmtId="0" fontId="4" fillId="3" borderId="4" xfId="1" applyFont="1" applyFill="1" applyBorder="1" applyAlignment="1">
      <alignment horizontal="center" vertical="center" wrapText="1"/>
    </xf>
    <xf numFmtId="0" fontId="4" fillId="3" borderId="4" xfId="1" applyFont="1" applyFill="1" applyBorder="1" applyAlignment="1">
      <alignment horizontal="justify" vertical="center" wrapText="1"/>
    </xf>
    <xf numFmtId="0" fontId="4" fillId="0" borderId="4" xfId="1" applyFont="1" applyBorder="1" applyAlignment="1">
      <alignment horizontal="left" vertical="center" wrapText="1"/>
    </xf>
    <xf numFmtId="0" fontId="4" fillId="0" borderId="4" xfId="1" applyFont="1" applyBorder="1" applyAlignment="1">
      <alignment horizontal="justify" vertical="center" wrapText="1"/>
    </xf>
    <xf numFmtId="0" fontId="2" fillId="0" borderId="4" xfId="1" applyFont="1" applyBorder="1" applyAlignment="1">
      <alignment horizontal="center" vertical="center" wrapText="1"/>
    </xf>
    <xf numFmtId="0" fontId="4" fillId="3"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3" borderId="4" xfId="2" applyFont="1" applyFill="1" applyBorder="1" applyAlignment="1">
      <alignment horizontal="justify" vertical="center" wrapText="1"/>
    </xf>
    <xf numFmtId="0" fontId="7" fillId="3" borderId="4" xfId="2" applyFont="1" applyFill="1" applyBorder="1" applyAlignment="1">
      <alignment horizontal="justify" vertical="center" wrapText="1"/>
    </xf>
    <xf numFmtId="0" fontId="2" fillId="0" borderId="4" xfId="1" applyFont="1" applyBorder="1" applyAlignment="1">
      <alignment horizontal="left" vertical="center" wrapText="1"/>
    </xf>
    <xf numFmtId="0" fontId="3" fillId="0" borderId="4" xfId="1" applyFont="1" applyBorder="1" applyAlignment="1">
      <alignment horizontal="left" vertical="center" wrapText="1"/>
    </xf>
    <xf numFmtId="0" fontId="4" fillId="0" borderId="4" xfId="1" applyFont="1" applyBorder="1" applyAlignment="1">
      <alignment horizontal="center" vertical="center" wrapText="1"/>
    </xf>
    <xf numFmtId="0" fontId="4" fillId="3" borderId="4" xfId="1" applyFont="1" applyFill="1" applyBorder="1" applyAlignment="1">
      <alignment horizontal="center" vertical="center"/>
    </xf>
    <xf numFmtId="0" fontId="15" fillId="8" borderId="4" xfId="0" applyFont="1" applyFill="1" applyBorder="1" applyAlignment="1">
      <alignment horizontal="center" vertical="center" wrapText="1"/>
    </xf>
    <xf numFmtId="0" fontId="3" fillId="0" borderId="4" xfId="1" applyFont="1" applyBorder="1" applyAlignment="1">
      <alignment horizontal="center" vertical="center" wrapText="1"/>
    </xf>
    <xf numFmtId="1" fontId="10" fillId="0" borderId="4" xfId="0" applyNumberFormat="1" applyFont="1" applyBorder="1" applyAlignment="1">
      <alignment horizontal="center" vertical="center" wrapText="1"/>
    </xf>
    <xf numFmtId="0" fontId="12" fillId="0" borderId="4" xfId="3" applyFont="1" applyBorder="1" applyAlignment="1">
      <alignment horizontal="left" vertical="top"/>
    </xf>
    <xf numFmtId="0" fontId="11" fillId="7" borderId="4" xfId="3" applyFont="1" applyFill="1" applyBorder="1" applyAlignment="1">
      <alignment horizontal="center"/>
    </xf>
  </cellXfs>
  <cellStyles count="7">
    <cellStyle name="Moneda" xfId="6" builtinId="4"/>
    <cellStyle name="Normal" xfId="0" builtinId="0"/>
    <cellStyle name="Normal 2" xfId="1" xr:uid="{00000000-0005-0000-0000-000001000000}"/>
    <cellStyle name="Normal 2 2" xfId="3" xr:uid="{C77A3F3B-7705-4237-8695-633D02939C98}"/>
    <cellStyle name="Normal 3" xfId="2" xr:uid="{00000000-0005-0000-0000-000002000000}"/>
    <cellStyle name="Normal 4" xfId="5" xr:uid="{4FE0C098-36FD-4807-81E3-8CC5EAC43C28}"/>
    <cellStyle name="Porcentaje 2" xfId="4" xr:uid="{D868D169-43B0-42D4-86AC-ED5E92174FAB}"/>
  </cellStyles>
  <dxfs count="9">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13</xdr:col>
      <xdr:colOff>259663</xdr:colOff>
      <xdr:row>7</xdr:row>
      <xdr:rowOff>0</xdr:rowOff>
    </xdr:to>
    <xdr:pic>
      <xdr:nvPicPr>
        <xdr:cNvPr id="3" name="Imagen 2">
          <a:extLst>
            <a:ext uri="{FF2B5EF4-FFF2-40B4-BE49-F238E27FC236}">
              <a16:creationId xmlns:a16="http://schemas.microsoft.com/office/drawing/2014/main" id="{3037BC6A-4C12-40DF-8814-A40CC6585098}"/>
            </a:ext>
          </a:extLst>
        </xdr:cNvPr>
        <xdr:cNvPicPr>
          <a:picLocks noChangeAspect="1"/>
        </xdr:cNvPicPr>
      </xdr:nvPicPr>
      <xdr:blipFill rotWithShape="1">
        <a:blip xmlns:r="http://schemas.openxmlformats.org/officeDocument/2006/relationships" r:embed="rId1"/>
        <a:srcRect l="4027" t="17364" r="47895" b="11448"/>
        <a:stretch/>
      </xdr:blipFill>
      <xdr:spPr>
        <a:xfrm>
          <a:off x="0" y="10160000"/>
          <a:ext cx="7795968" cy="0"/>
        </a:xfrm>
        <a:prstGeom prst="rect">
          <a:avLst/>
        </a:prstGeom>
      </xdr:spPr>
    </xdr:pic>
    <xdr:clientData/>
  </xdr:twoCellAnchor>
  <xdr:twoCellAnchor editAs="oneCell">
    <xdr:from>
      <xdr:col>0</xdr:col>
      <xdr:colOff>0</xdr:colOff>
      <xdr:row>7</xdr:row>
      <xdr:rowOff>0</xdr:rowOff>
    </xdr:from>
    <xdr:to>
      <xdr:col>12</xdr:col>
      <xdr:colOff>71884</xdr:colOff>
      <xdr:row>7</xdr:row>
      <xdr:rowOff>0</xdr:rowOff>
    </xdr:to>
    <xdr:pic>
      <xdr:nvPicPr>
        <xdr:cNvPr id="4" name="Imagen 3">
          <a:extLst>
            <a:ext uri="{FF2B5EF4-FFF2-40B4-BE49-F238E27FC236}">
              <a16:creationId xmlns:a16="http://schemas.microsoft.com/office/drawing/2014/main" id="{244FCC3F-1349-4EC0-BD71-74A7D40D026E}"/>
            </a:ext>
          </a:extLst>
        </xdr:cNvPr>
        <xdr:cNvPicPr>
          <a:picLocks noChangeAspect="1"/>
        </xdr:cNvPicPr>
      </xdr:nvPicPr>
      <xdr:blipFill rotWithShape="1">
        <a:blip xmlns:r="http://schemas.openxmlformats.org/officeDocument/2006/relationships" r:embed="rId2"/>
        <a:srcRect l="46248" t="24742" r="4454" b="23168"/>
        <a:stretch/>
      </xdr:blipFill>
      <xdr:spPr>
        <a:xfrm>
          <a:off x="0" y="10160000"/>
          <a:ext cx="6942932"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123825</xdr:colOff>
      <xdr:row>0</xdr:row>
      <xdr:rowOff>0</xdr:rowOff>
    </xdr:from>
    <xdr:to>
      <xdr:col>15</xdr:col>
      <xdr:colOff>466725</xdr:colOff>
      <xdr:row>20</xdr:row>
      <xdr:rowOff>88333</xdr:rowOff>
    </xdr:to>
    <xdr:pic>
      <xdr:nvPicPr>
        <xdr:cNvPr id="2" name="Imagen 1">
          <a:extLst>
            <a:ext uri="{FF2B5EF4-FFF2-40B4-BE49-F238E27FC236}">
              <a16:creationId xmlns:a16="http://schemas.microsoft.com/office/drawing/2014/main" id="{33A5CF8E-BACF-4669-95A0-9E74B46139BB}"/>
            </a:ext>
          </a:extLst>
        </xdr:cNvPr>
        <xdr:cNvPicPr>
          <a:picLocks noChangeAspect="1"/>
        </xdr:cNvPicPr>
      </xdr:nvPicPr>
      <xdr:blipFill>
        <a:blip xmlns:r="http://schemas.openxmlformats.org/officeDocument/2006/relationships" r:embed="rId1"/>
        <a:stretch>
          <a:fillRect/>
        </a:stretch>
      </xdr:blipFill>
      <xdr:spPr>
        <a:xfrm>
          <a:off x="7743825"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C3A9E81-E061-420B-9B62-97551ACBFE2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KELLY%20SERRANO/Documents/Cuarentena/PAAC/2do%20seguimiento%202020/Documentos%20PAAC%20web/riesgos%20corrucpcion%202020/Parq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B9"/>
  <sheetViews>
    <sheetView tabSelected="1" zoomScale="110" zoomScaleNormal="110" workbookViewId="0">
      <selection activeCell="AX6" sqref="AX6:AX7"/>
    </sheetView>
  </sheetViews>
  <sheetFormatPr baseColWidth="10" defaultColWidth="0" defaultRowHeight="21" customHeight="1" x14ac:dyDescent="0.2"/>
  <cols>
    <col min="1" max="1" width="20.7109375" style="1" customWidth="1"/>
    <col min="2" max="2" width="13.7109375" style="2" hidden="1" customWidth="1"/>
    <col min="3" max="3" width="8.28515625" style="3" hidden="1" customWidth="1"/>
    <col min="4" max="4" width="9.140625" style="1" customWidth="1"/>
    <col min="5" max="5" width="12.85546875" style="1" hidden="1" customWidth="1"/>
    <col min="6" max="6" width="15.7109375" style="2" customWidth="1"/>
    <col min="7" max="7" width="33.42578125" style="2" customWidth="1"/>
    <col min="8" max="8" width="24" style="2" customWidth="1"/>
    <col min="9" max="9" width="14.28515625" style="1" hidden="1" customWidth="1"/>
    <col min="10" max="11" width="11.28515625" style="1" hidden="1" customWidth="1"/>
    <col min="12" max="12" width="7.42578125" style="1" hidden="1" customWidth="1"/>
    <col min="13" max="13" width="9.85546875" style="1" customWidth="1"/>
    <col min="14" max="14" width="19.42578125" style="1" customWidth="1"/>
    <col min="15" max="15" width="22.5703125" style="1" customWidth="1"/>
    <col min="16" max="16" width="19" style="1" customWidth="1"/>
    <col min="17" max="17" width="23.140625" style="2" customWidth="1"/>
    <col min="18" max="18" width="32.85546875" style="2" customWidth="1"/>
    <col min="19" max="21" width="22" style="2" customWidth="1"/>
    <col min="22" max="22" width="32" style="2" customWidth="1"/>
    <col min="23" max="23" width="8.7109375" style="3" hidden="1" customWidth="1"/>
    <col min="24" max="24" width="11.28515625" style="3" hidden="1" customWidth="1"/>
    <col min="25" max="25" width="13.5703125" style="3" hidden="1" customWidth="1"/>
    <col min="26" max="26" width="11.5703125" style="3" hidden="1" customWidth="1"/>
    <col min="27" max="27" width="14.5703125" style="3" hidden="1" customWidth="1"/>
    <col min="28" max="28" width="16.85546875" style="3" hidden="1" customWidth="1"/>
    <col min="29" max="29" width="10" style="3" hidden="1" customWidth="1"/>
    <col min="30" max="30" width="11.5703125" style="3" hidden="1" customWidth="1"/>
    <col min="31" max="31" width="14.42578125" style="3" hidden="1" customWidth="1"/>
    <col min="32" max="32" width="22.5703125" style="3" hidden="1" customWidth="1"/>
    <col min="33" max="33" width="11.5703125" style="3" hidden="1" customWidth="1"/>
    <col min="34" max="34" width="9" style="3" hidden="1" customWidth="1"/>
    <col min="35" max="35" width="18.7109375" style="3" hidden="1" customWidth="1"/>
    <col min="36" max="36" width="17" style="3" hidden="1" customWidth="1"/>
    <col min="37" max="37" width="12.42578125" style="3" hidden="1" customWidth="1"/>
    <col min="38" max="39" width="11.5703125" style="3" hidden="1" customWidth="1"/>
    <col min="40" max="40" width="10.85546875" style="3" hidden="1" customWidth="1"/>
    <col min="41" max="41" width="9.85546875" style="3" hidden="1" customWidth="1"/>
    <col min="42" max="42" width="11.5703125" style="3" hidden="1" customWidth="1"/>
    <col min="43" max="43" width="11.5703125" style="1" hidden="1" customWidth="1"/>
    <col min="44" max="44" width="29.28515625" style="2" customWidth="1"/>
    <col min="45" max="45" width="14.28515625" style="3" customWidth="1"/>
    <col min="46" max="46" width="15.7109375" style="3" customWidth="1"/>
    <col min="47" max="47" width="29.28515625" style="2" customWidth="1"/>
    <col min="48" max="48" width="29.28515625" style="2" hidden="1" customWidth="1"/>
    <col min="49" max="50" width="29.28515625" style="2" customWidth="1"/>
    <col min="51" max="51" width="18.28515625" style="3" customWidth="1"/>
    <col min="52" max="63" width="11.42578125" style="3" customWidth="1"/>
    <col min="64" max="16382" width="11.5703125" style="3" hidden="1"/>
    <col min="16383" max="16383" width="10.85546875" style="3" customWidth="1"/>
    <col min="16384" max="16384" width="12.140625" style="3" customWidth="1"/>
  </cols>
  <sheetData>
    <row r="1" spans="1:51" ht="21" customHeight="1" x14ac:dyDescent="0.2">
      <c r="A1" s="20"/>
      <c r="B1" s="21"/>
      <c r="C1" s="22"/>
      <c r="D1" s="20"/>
      <c r="E1" s="20"/>
      <c r="F1" s="21"/>
      <c r="G1" s="21"/>
      <c r="H1" s="21"/>
      <c r="I1" s="20"/>
      <c r="J1" s="20"/>
      <c r="K1" s="20"/>
      <c r="L1" s="20"/>
      <c r="M1" s="20"/>
      <c r="N1" s="20"/>
      <c r="O1" s="20"/>
      <c r="P1" s="20"/>
      <c r="Q1" s="21"/>
      <c r="R1" s="21"/>
      <c r="S1" s="21"/>
      <c r="T1" s="21"/>
      <c r="U1" s="21"/>
      <c r="V1" s="21"/>
      <c r="W1" s="22"/>
      <c r="X1" s="22"/>
      <c r="Y1" s="22"/>
      <c r="Z1" s="22"/>
      <c r="AA1" s="22"/>
      <c r="AB1" s="22"/>
      <c r="AC1" s="22"/>
      <c r="AD1" s="22"/>
      <c r="AE1" s="22"/>
      <c r="AF1" s="22"/>
      <c r="AG1" s="22"/>
      <c r="AH1" s="22"/>
      <c r="AI1" s="22"/>
      <c r="AJ1" s="22"/>
      <c r="AK1" s="22"/>
      <c r="AL1" s="22"/>
      <c r="AM1" s="22"/>
      <c r="AN1" s="22"/>
      <c r="AO1" s="22"/>
      <c r="AP1" s="22"/>
      <c r="AQ1" s="20"/>
      <c r="AR1" s="21"/>
      <c r="AS1" s="22"/>
      <c r="AT1" s="22"/>
      <c r="AU1" s="21"/>
      <c r="AV1" s="21"/>
      <c r="AW1" s="21"/>
    </row>
    <row r="2" spans="1:51" ht="30" customHeight="1" x14ac:dyDescent="0.3">
      <c r="A2" s="24" t="s">
        <v>221</v>
      </c>
      <c r="B2" s="21"/>
      <c r="C2" s="22"/>
      <c r="D2" s="20"/>
      <c r="E2" s="20"/>
      <c r="F2" s="21"/>
      <c r="G2" s="21"/>
      <c r="H2" s="21"/>
      <c r="I2" s="20"/>
      <c r="J2" s="20"/>
      <c r="K2" s="20"/>
      <c r="L2" s="20"/>
      <c r="M2" s="20"/>
      <c r="N2" s="20"/>
      <c r="O2" s="20"/>
      <c r="P2" s="20"/>
      <c r="Q2" s="21"/>
      <c r="R2" s="21"/>
      <c r="S2" s="21"/>
      <c r="T2" s="21"/>
      <c r="U2" s="21"/>
      <c r="V2" s="21"/>
      <c r="W2" s="22"/>
      <c r="X2" s="22"/>
      <c r="Y2" s="22"/>
      <c r="Z2" s="22"/>
      <c r="AA2" s="22"/>
      <c r="AB2" s="22"/>
      <c r="AC2" s="22"/>
      <c r="AD2" s="22"/>
      <c r="AE2" s="22"/>
      <c r="AF2" s="22"/>
      <c r="AG2" s="22"/>
      <c r="AH2" s="22"/>
      <c r="AI2" s="22"/>
      <c r="AJ2" s="22"/>
      <c r="AK2" s="22"/>
      <c r="AL2" s="22"/>
      <c r="AM2" s="22"/>
      <c r="AN2" s="22"/>
      <c r="AO2" s="22"/>
      <c r="AP2" s="22"/>
      <c r="AQ2" s="20"/>
      <c r="AR2" s="21"/>
      <c r="AS2" s="22"/>
      <c r="AT2" s="22"/>
      <c r="AU2" s="21"/>
      <c r="AV2" s="21"/>
      <c r="AW2" s="21"/>
    </row>
    <row r="3" spans="1:51" ht="21" customHeight="1" x14ac:dyDescent="0.3">
      <c r="A3" s="20"/>
      <c r="B3" s="24"/>
      <c r="C3" s="22"/>
      <c r="D3" s="20"/>
      <c r="E3" s="20"/>
      <c r="F3" s="21"/>
      <c r="G3" s="21"/>
      <c r="H3" s="21"/>
      <c r="I3" s="20"/>
      <c r="J3" s="20"/>
      <c r="K3" s="20"/>
      <c r="L3" s="20"/>
      <c r="M3" s="20"/>
      <c r="N3" s="20"/>
      <c r="O3" s="20"/>
      <c r="P3" s="20"/>
      <c r="Q3" s="21"/>
      <c r="R3" s="21"/>
      <c r="S3" s="21"/>
      <c r="T3" s="21"/>
      <c r="U3" s="27" t="s">
        <v>223</v>
      </c>
      <c r="V3" s="28"/>
      <c r="W3" s="22"/>
      <c r="X3" s="22"/>
      <c r="Y3" s="22"/>
      <c r="Z3" s="22"/>
      <c r="AA3" s="22"/>
      <c r="AB3" s="22"/>
      <c r="AC3" s="22"/>
      <c r="AD3" s="22"/>
      <c r="AE3" s="22"/>
      <c r="AF3" s="22"/>
      <c r="AG3" s="22"/>
      <c r="AH3" s="22"/>
      <c r="AI3" s="22"/>
      <c r="AJ3" s="22"/>
      <c r="AK3" s="22"/>
      <c r="AL3" s="22"/>
      <c r="AM3" s="22"/>
      <c r="AN3" s="22"/>
      <c r="AO3" s="22"/>
      <c r="AP3" s="22"/>
      <c r="AQ3" s="20"/>
      <c r="AR3" s="21"/>
      <c r="AS3" s="22"/>
      <c r="AT3" s="22"/>
      <c r="AU3" s="21"/>
      <c r="AV3" s="21"/>
      <c r="AW3" s="21"/>
      <c r="AX3" s="31" t="s">
        <v>228</v>
      </c>
      <c r="AY3" s="31"/>
    </row>
    <row r="4" spans="1:51" ht="0.75" customHeight="1" thickBot="1" x14ac:dyDescent="0.25">
      <c r="AX4" s="3"/>
    </row>
    <row r="5" spans="1:51" ht="131.25" customHeight="1" thickBot="1" x14ac:dyDescent="0.25">
      <c r="A5" s="14" t="s">
        <v>0</v>
      </c>
      <c r="B5" s="14" t="s">
        <v>1</v>
      </c>
      <c r="C5" s="14" t="s">
        <v>2</v>
      </c>
      <c r="D5" s="14" t="s">
        <v>3</v>
      </c>
      <c r="E5" s="14" t="s">
        <v>4</v>
      </c>
      <c r="F5" s="15" t="s">
        <v>217</v>
      </c>
      <c r="G5" s="15" t="s">
        <v>218</v>
      </c>
      <c r="H5" s="15" t="s">
        <v>219</v>
      </c>
      <c r="I5" s="15" t="s">
        <v>5</v>
      </c>
      <c r="J5" s="16" t="s">
        <v>57</v>
      </c>
      <c r="K5" s="17" t="s">
        <v>58</v>
      </c>
      <c r="L5" s="14" t="s">
        <v>6</v>
      </c>
      <c r="M5" s="14" t="s">
        <v>7</v>
      </c>
      <c r="N5" s="14" t="s">
        <v>8</v>
      </c>
      <c r="O5" s="14" t="s">
        <v>9</v>
      </c>
      <c r="P5" s="15" t="s">
        <v>10</v>
      </c>
      <c r="Q5" s="15" t="s">
        <v>213</v>
      </c>
      <c r="R5" s="15" t="s">
        <v>214</v>
      </c>
      <c r="S5" s="15" t="s">
        <v>215</v>
      </c>
      <c r="T5" s="15" t="s">
        <v>11</v>
      </c>
      <c r="U5" s="25" t="s">
        <v>224</v>
      </c>
      <c r="V5" s="25" t="s">
        <v>225</v>
      </c>
      <c r="W5" s="18" t="s">
        <v>12</v>
      </c>
      <c r="X5" s="18" t="s">
        <v>13</v>
      </c>
      <c r="Y5" s="18" t="s">
        <v>14</v>
      </c>
      <c r="Z5" s="18" t="s">
        <v>15</v>
      </c>
      <c r="AA5" s="18" t="s">
        <v>16</v>
      </c>
      <c r="AB5" s="18" t="s">
        <v>17</v>
      </c>
      <c r="AC5" s="18" t="s">
        <v>18</v>
      </c>
      <c r="AD5" s="18" t="s">
        <v>19</v>
      </c>
      <c r="AE5" s="18" t="s">
        <v>20</v>
      </c>
      <c r="AF5" s="18" t="s">
        <v>21</v>
      </c>
      <c r="AG5" s="18" t="s">
        <v>22</v>
      </c>
      <c r="AH5" s="18" t="s">
        <v>23</v>
      </c>
      <c r="AI5" s="18" t="s">
        <v>24</v>
      </c>
      <c r="AJ5" s="18" t="s">
        <v>25</v>
      </c>
      <c r="AK5" s="18" t="s">
        <v>206</v>
      </c>
      <c r="AL5" s="18" t="s">
        <v>26</v>
      </c>
      <c r="AM5" s="18" t="s">
        <v>27</v>
      </c>
      <c r="AN5" s="18" t="s">
        <v>28</v>
      </c>
      <c r="AO5" s="18" t="s">
        <v>207</v>
      </c>
      <c r="AP5" s="18" t="s">
        <v>29</v>
      </c>
      <c r="AQ5" s="18" t="s">
        <v>30</v>
      </c>
      <c r="AR5" s="19" t="s">
        <v>216</v>
      </c>
      <c r="AS5" s="14" t="s">
        <v>31</v>
      </c>
      <c r="AT5" s="14" t="s">
        <v>32</v>
      </c>
      <c r="AU5" s="14" t="s">
        <v>33</v>
      </c>
      <c r="AV5" s="14" t="s">
        <v>34</v>
      </c>
      <c r="AW5" s="4" t="s">
        <v>35</v>
      </c>
      <c r="AX5" s="26" t="s">
        <v>229</v>
      </c>
      <c r="AY5" s="26" t="s">
        <v>230</v>
      </c>
    </row>
    <row r="6" spans="1:51" ht="56.25" customHeight="1" x14ac:dyDescent="0.2">
      <c r="A6" s="48" t="s">
        <v>46</v>
      </c>
      <c r="B6" s="39" t="s">
        <v>44</v>
      </c>
      <c r="C6" s="48" t="s">
        <v>36</v>
      </c>
      <c r="D6" s="49" t="s">
        <v>37</v>
      </c>
      <c r="E6" s="36" t="s">
        <v>38</v>
      </c>
      <c r="F6" s="36" t="s">
        <v>208</v>
      </c>
      <c r="G6" s="37" t="s">
        <v>220</v>
      </c>
      <c r="H6" s="39" t="s">
        <v>47</v>
      </c>
      <c r="I6" s="36" t="s">
        <v>106</v>
      </c>
      <c r="J6" s="50" t="str">
        <f>IF(K6&lt;6,"Moderado (3)",IF(K6&lt;12,"Mayor (4)","Catastrófico (5)"))</f>
        <v>Mayor (4)</v>
      </c>
      <c r="K6" s="52">
        <f>COUNTIF('Criterios impacto'!H2:H20,"SI")</f>
        <v>7</v>
      </c>
      <c r="L6" s="51" t="str">
        <f>VLOOKUP(CONCATENATE(I6,J6),[2]Parámetros!$A$56:$B$80,2,FALSE)</f>
        <v>Alto (8)</v>
      </c>
      <c r="M6" s="48" t="s">
        <v>41</v>
      </c>
      <c r="N6" s="48" t="s">
        <v>48</v>
      </c>
      <c r="O6" s="48" t="s">
        <v>51</v>
      </c>
      <c r="P6" s="40" t="s">
        <v>209</v>
      </c>
      <c r="Q6" s="41" t="s">
        <v>210</v>
      </c>
      <c r="R6" s="37" t="s">
        <v>211</v>
      </c>
      <c r="S6" s="39" t="s">
        <v>205</v>
      </c>
      <c r="T6" s="39" t="s">
        <v>212</v>
      </c>
      <c r="U6" s="29" t="s">
        <v>226</v>
      </c>
      <c r="V6" s="29" t="s">
        <v>227</v>
      </c>
      <c r="W6" s="38">
        <v>15</v>
      </c>
      <c r="X6" s="38">
        <v>15</v>
      </c>
      <c r="Y6" s="38">
        <v>15</v>
      </c>
      <c r="Z6" s="38">
        <v>10</v>
      </c>
      <c r="AA6" s="38">
        <v>15</v>
      </c>
      <c r="AB6" s="38">
        <v>15</v>
      </c>
      <c r="AC6" s="38">
        <v>10</v>
      </c>
      <c r="AD6" s="38">
        <f t="shared" ref="AD6" si="0">SUM(W6:AC6)</f>
        <v>95</v>
      </c>
      <c r="AE6" s="38" t="s">
        <v>45</v>
      </c>
      <c r="AF6" s="38" t="s">
        <v>40</v>
      </c>
      <c r="AG6" s="38" t="str">
        <f>VLOOKUP(CONCATENATE(AE6,AF6),[2]Parámetros!$A$2:$B$10,2,FALSE)</f>
        <v>Moderado</v>
      </c>
      <c r="AH6" s="38">
        <v>50</v>
      </c>
      <c r="AI6" s="38" t="s">
        <v>45</v>
      </c>
      <c r="AJ6" s="38" t="s">
        <v>42</v>
      </c>
      <c r="AK6" s="38" t="s">
        <v>52</v>
      </c>
      <c r="AL6" s="38">
        <v>0</v>
      </c>
      <c r="AM6" s="38">
        <v>0</v>
      </c>
      <c r="AN6" s="46" t="s">
        <v>106</v>
      </c>
      <c r="AO6" s="46" t="s">
        <v>43</v>
      </c>
      <c r="AP6" s="47" t="str">
        <f>VLOOKUP(CONCATENATE(AN6,AO6),[2]Parámetros!$A$56:$B$80,2,FALSE)</f>
        <v>Alto (8)</v>
      </c>
      <c r="AQ6" s="48" t="s">
        <v>49</v>
      </c>
      <c r="AR6" s="44" t="s">
        <v>55</v>
      </c>
      <c r="AS6" s="41" t="s">
        <v>54</v>
      </c>
      <c r="AT6" s="35" t="s">
        <v>222</v>
      </c>
      <c r="AU6" s="36" t="s">
        <v>56</v>
      </c>
      <c r="AV6" s="37" t="s">
        <v>53</v>
      </c>
      <c r="AW6" s="42" t="s">
        <v>50</v>
      </c>
      <c r="AX6" s="32" t="s">
        <v>231</v>
      </c>
      <c r="AY6" s="34" t="s">
        <v>232</v>
      </c>
    </row>
    <row r="7" spans="1:51" ht="125.25" customHeight="1" thickBot="1" x14ac:dyDescent="0.25">
      <c r="A7" s="48"/>
      <c r="B7" s="39"/>
      <c r="C7" s="48"/>
      <c r="D7" s="49"/>
      <c r="E7" s="36"/>
      <c r="F7" s="36"/>
      <c r="G7" s="37"/>
      <c r="H7" s="39"/>
      <c r="I7" s="36"/>
      <c r="J7" s="50"/>
      <c r="K7" s="52"/>
      <c r="L7" s="51"/>
      <c r="M7" s="48"/>
      <c r="N7" s="48"/>
      <c r="O7" s="48"/>
      <c r="P7" s="40"/>
      <c r="Q7" s="41"/>
      <c r="R7" s="37"/>
      <c r="S7" s="39"/>
      <c r="T7" s="39"/>
      <c r="U7" s="30"/>
      <c r="V7" s="30"/>
      <c r="W7" s="38"/>
      <c r="X7" s="38"/>
      <c r="Y7" s="38"/>
      <c r="Z7" s="38"/>
      <c r="AA7" s="38"/>
      <c r="AB7" s="38"/>
      <c r="AC7" s="38"/>
      <c r="AD7" s="38"/>
      <c r="AE7" s="38"/>
      <c r="AF7" s="38"/>
      <c r="AG7" s="38"/>
      <c r="AH7" s="38"/>
      <c r="AI7" s="38"/>
      <c r="AJ7" s="38"/>
      <c r="AK7" s="38"/>
      <c r="AL7" s="38"/>
      <c r="AM7" s="38"/>
      <c r="AN7" s="46"/>
      <c r="AO7" s="46"/>
      <c r="AP7" s="47"/>
      <c r="AQ7" s="48"/>
      <c r="AR7" s="45"/>
      <c r="AS7" s="41"/>
      <c r="AT7" s="35"/>
      <c r="AU7" s="36"/>
      <c r="AV7" s="37"/>
      <c r="AW7" s="43"/>
      <c r="AX7" s="33"/>
      <c r="AY7" s="33"/>
    </row>
    <row r="8" spans="1:51" s="22" customFormat="1" ht="17.25" customHeight="1" x14ac:dyDescent="0.2">
      <c r="A8" s="20"/>
      <c r="B8" s="21"/>
      <c r="D8" s="20"/>
      <c r="E8" s="20"/>
      <c r="F8" s="21"/>
      <c r="G8" s="21"/>
      <c r="H8" s="21"/>
      <c r="I8" s="20"/>
      <c r="J8" s="7"/>
      <c r="K8" s="23"/>
      <c r="L8" s="20"/>
      <c r="M8" s="20"/>
      <c r="N8" s="20"/>
      <c r="O8" s="20"/>
      <c r="P8" s="20"/>
      <c r="Q8" s="21"/>
      <c r="R8" s="21"/>
      <c r="S8" s="21"/>
      <c r="T8" s="21"/>
      <c r="U8" s="21"/>
      <c r="V8" s="21"/>
      <c r="AQ8" s="20"/>
      <c r="AR8" s="21"/>
      <c r="AU8" s="21"/>
      <c r="AV8" s="21"/>
      <c r="AW8" s="21"/>
      <c r="AX8" s="21"/>
    </row>
    <row r="9" spans="1:51" ht="21" customHeight="1" x14ac:dyDescent="0.2">
      <c r="A9" s="20"/>
      <c r="B9" s="21"/>
      <c r="C9" s="22"/>
      <c r="D9" s="20"/>
      <c r="E9" s="20"/>
      <c r="F9" s="21"/>
      <c r="G9" s="21"/>
      <c r="H9" s="21"/>
      <c r="I9" s="20"/>
      <c r="J9" s="20"/>
      <c r="K9" s="20"/>
      <c r="L9" s="20"/>
      <c r="M9" s="20"/>
      <c r="N9" s="20"/>
      <c r="O9" s="20"/>
      <c r="P9" s="20"/>
      <c r="Q9" s="21"/>
      <c r="R9" s="21"/>
      <c r="S9" s="21"/>
      <c r="T9" s="21"/>
      <c r="U9" s="21"/>
      <c r="V9" s="21"/>
      <c r="W9" s="22"/>
      <c r="X9" s="22"/>
      <c r="Y9" s="22"/>
      <c r="Z9" s="22"/>
      <c r="AA9" s="22"/>
      <c r="AB9" s="22"/>
      <c r="AC9" s="22"/>
      <c r="AD9" s="22"/>
      <c r="AE9" s="22"/>
      <c r="AF9" s="22"/>
      <c r="AG9" s="22"/>
      <c r="AH9" s="22"/>
      <c r="AI9" s="22"/>
      <c r="AJ9" s="22"/>
      <c r="AK9" s="22"/>
      <c r="AL9" s="22"/>
      <c r="AM9" s="22"/>
      <c r="AN9" s="22"/>
      <c r="AO9" s="22"/>
      <c r="AP9" s="22"/>
      <c r="AQ9" s="20"/>
      <c r="AR9" s="21"/>
      <c r="AS9" s="22"/>
      <c r="AT9" s="22"/>
      <c r="AU9" s="21"/>
      <c r="AV9" s="21"/>
      <c r="AW9" s="21"/>
      <c r="AX9" s="21"/>
    </row>
  </sheetData>
  <mergeCells count="53">
    <mergeCell ref="A6:A7"/>
    <mergeCell ref="B6:B7"/>
    <mergeCell ref="C6:C7"/>
    <mergeCell ref="D6:D7"/>
    <mergeCell ref="R6:R7"/>
    <mergeCell ref="E6:E7"/>
    <mergeCell ref="G6:G7"/>
    <mergeCell ref="H6:H7"/>
    <mergeCell ref="I6:I7"/>
    <mergeCell ref="J6:J7"/>
    <mergeCell ref="L6:L7"/>
    <mergeCell ref="F6:F7"/>
    <mergeCell ref="K6:K7"/>
    <mergeCell ref="M6:M7"/>
    <mergeCell ref="N6:N7"/>
    <mergeCell ref="O6:O7"/>
    <mergeCell ref="P6:P7"/>
    <mergeCell ref="Q6:Q7"/>
    <mergeCell ref="AW6:AW7"/>
    <mergeCell ref="AR6:AR7"/>
    <mergeCell ref="AG6:AG7"/>
    <mergeCell ref="AH6:AH7"/>
    <mergeCell ref="AI6:AI7"/>
    <mergeCell ref="AJ6:AJ7"/>
    <mergeCell ref="AK6:AK7"/>
    <mergeCell ref="AL6:AL7"/>
    <mergeCell ref="AM6:AM7"/>
    <mergeCell ref="AN6:AN7"/>
    <mergeCell ref="AO6:AO7"/>
    <mergeCell ref="AP6:AP7"/>
    <mergeCell ref="AQ6:AQ7"/>
    <mergeCell ref="AS6:AS7"/>
    <mergeCell ref="S6:S7"/>
    <mergeCell ref="T6:T7"/>
    <mergeCell ref="W6:W7"/>
    <mergeCell ref="X6:X7"/>
    <mergeCell ref="Y6:Y7"/>
    <mergeCell ref="U3:V3"/>
    <mergeCell ref="U6:U7"/>
    <mergeCell ref="V6:V7"/>
    <mergeCell ref="AX3:AY3"/>
    <mergeCell ref="AX6:AX7"/>
    <mergeCell ref="AY6:AY7"/>
    <mergeCell ref="AT6:AT7"/>
    <mergeCell ref="AU6:AU7"/>
    <mergeCell ref="AV6:AV7"/>
    <mergeCell ref="AF6:AF7"/>
    <mergeCell ref="Z6:Z7"/>
    <mergeCell ref="AA6:AA7"/>
    <mergeCell ref="AB6:AB7"/>
    <mergeCell ref="AC6:AC7"/>
    <mergeCell ref="AD6:AD7"/>
    <mergeCell ref="AE6:AE7"/>
  </mergeCells>
  <conditionalFormatting sqref="K6">
    <cfRule type="containsText" dxfId="8" priority="1" operator="containsText" text="❌">
      <formula>NOT(ISERROR(SEARCH(("❌"),(K6))))</formula>
    </cfRule>
  </conditionalFormatting>
  <conditionalFormatting sqref="L6:N6">
    <cfRule type="containsText" dxfId="7" priority="6" operator="containsText" text="Bajo">
      <formula>NOT(ISERROR(SEARCH("Bajo",L6)))</formula>
    </cfRule>
    <cfRule type="containsText" dxfId="6" priority="7" operator="containsText" text="Moderado">
      <formula>NOT(ISERROR(SEARCH("Moderado",L6)))</formula>
    </cfRule>
    <cfRule type="containsText" dxfId="5" priority="8" operator="containsText" text="Alto">
      <formula>NOT(ISERROR(SEARCH("Alto",L6)))</formula>
    </cfRule>
    <cfRule type="containsText" dxfId="4" priority="9" operator="containsText" text="Extremo">
      <formula>NOT(ISERROR(SEARCH("Extremo",L6)))</formula>
    </cfRule>
  </conditionalFormatting>
  <conditionalFormatting sqref="AP6">
    <cfRule type="containsText" dxfId="3" priority="2" operator="containsText" text="Alto">
      <formula>NOT(ISERROR(SEARCH("Alto",AP6)))</formula>
    </cfRule>
    <cfRule type="containsText" dxfId="2" priority="3" operator="containsText" text="Moderado">
      <formula>NOT(ISERROR(SEARCH("Moderado",AP6)))</formula>
    </cfRule>
    <cfRule type="containsText" dxfId="1" priority="4" operator="containsText" text="Bajo">
      <formula>NOT(ISERROR(SEARCH("Bajo",AP6)))</formula>
    </cfRule>
    <cfRule type="containsText" dxfId="0" priority="5" operator="containsText" text="Extremo">
      <formula>NOT(ISERROR(SEARCH("Extremo",AP6)))</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EA50B-766C-4A34-B54E-EA4A035E761D}">
  <dimension ref="A1:I120"/>
  <sheetViews>
    <sheetView zoomScale="110" zoomScaleNormal="110" workbookViewId="0">
      <selection activeCell="I4" sqref="I4:I5"/>
    </sheetView>
  </sheetViews>
  <sheetFormatPr baseColWidth="10" defaultColWidth="9.140625" defaultRowHeight="15" x14ac:dyDescent="0.25"/>
  <cols>
    <col min="1" max="1" width="29.140625" style="9" customWidth="1"/>
    <col min="2" max="8" width="9.140625" style="9"/>
    <col min="9" max="9" width="16.85546875" style="9" bestFit="1" customWidth="1"/>
    <col min="10" max="16384" width="9.140625" style="9"/>
  </cols>
  <sheetData>
    <row r="1" spans="1:9" ht="13.9" customHeight="1" x14ac:dyDescent="0.25">
      <c r="A1" s="8" t="s">
        <v>81</v>
      </c>
    </row>
    <row r="2" spans="1:9" ht="13.9" customHeight="1" x14ac:dyDescent="0.25">
      <c r="A2" s="9" t="s">
        <v>82</v>
      </c>
      <c r="B2" s="9" t="s">
        <v>40</v>
      </c>
    </row>
    <row r="3" spans="1:9" ht="13.9" customHeight="1" x14ac:dyDescent="0.25">
      <c r="A3" s="9" t="s">
        <v>83</v>
      </c>
      <c r="B3" s="9" t="s">
        <v>45</v>
      </c>
      <c r="I3" s="13">
        <v>26600000</v>
      </c>
    </row>
    <row r="4" spans="1:9" ht="13.9" customHeight="1" x14ac:dyDescent="0.25">
      <c r="A4" s="9" t="s">
        <v>84</v>
      </c>
      <c r="B4" s="9" t="s">
        <v>85</v>
      </c>
      <c r="I4" s="13">
        <v>150000</v>
      </c>
    </row>
    <row r="5" spans="1:9" ht="13.9" customHeight="1" x14ac:dyDescent="0.25">
      <c r="A5" s="10" t="s">
        <v>86</v>
      </c>
      <c r="B5" s="9" t="s">
        <v>45</v>
      </c>
      <c r="I5" s="13"/>
    </row>
    <row r="6" spans="1:9" ht="13.9" customHeight="1" x14ac:dyDescent="0.25">
      <c r="A6" s="9" t="s">
        <v>87</v>
      </c>
      <c r="B6" s="9" t="s">
        <v>45</v>
      </c>
      <c r="I6" s="13"/>
    </row>
    <row r="7" spans="1:9" ht="13.9" customHeight="1" x14ac:dyDescent="0.25">
      <c r="A7" s="10" t="s">
        <v>88</v>
      </c>
      <c r="B7" s="9" t="s">
        <v>85</v>
      </c>
    </row>
    <row r="8" spans="1:9" ht="13.9" customHeight="1" x14ac:dyDescent="0.25">
      <c r="A8" s="9" t="s">
        <v>89</v>
      </c>
      <c r="B8" s="9" t="s">
        <v>85</v>
      </c>
    </row>
    <row r="9" spans="1:9" ht="13.9" customHeight="1" x14ac:dyDescent="0.25">
      <c r="A9" s="10" t="s">
        <v>90</v>
      </c>
      <c r="B9" s="9" t="s">
        <v>85</v>
      </c>
    </row>
    <row r="10" spans="1:9" ht="13.9" customHeight="1" x14ac:dyDescent="0.25">
      <c r="A10" s="9" t="s">
        <v>91</v>
      </c>
      <c r="B10" s="9" t="s">
        <v>85</v>
      </c>
    </row>
    <row r="12" spans="1:9" ht="13.9" customHeight="1" x14ac:dyDescent="0.25">
      <c r="A12" s="8" t="s">
        <v>26</v>
      </c>
    </row>
    <row r="13" spans="1:9" ht="13.9" customHeight="1" x14ac:dyDescent="0.25">
      <c r="A13" s="9" t="s">
        <v>92</v>
      </c>
      <c r="B13" s="9">
        <v>2</v>
      </c>
    </row>
    <row r="14" spans="1:9" ht="13.9" customHeight="1" x14ac:dyDescent="0.25">
      <c r="A14" s="9" t="s">
        <v>93</v>
      </c>
      <c r="B14" s="9">
        <v>2</v>
      </c>
    </row>
    <row r="15" spans="1:9" ht="13.9" customHeight="1" x14ac:dyDescent="0.25">
      <c r="A15" s="9" t="s">
        <v>94</v>
      </c>
      <c r="B15" s="9">
        <v>2</v>
      </c>
    </row>
    <row r="16" spans="1:9" ht="13.9" customHeight="1" x14ac:dyDescent="0.25">
      <c r="A16" s="9" t="s">
        <v>95</v>
      </c>
      <c r="B16" s="9">
        <v>0</v>
      </c>
    </row>
    <row r="17" spans="1:2" ht="13.9" customHeight="1" x14ac:dyDescent="0.25">
      <c r="A17" s="9" t="s">
        <v>96</v>
      </c>
      <c r="B17" s="9">
        <v>1</v>
      </c>
    </row>
    <row r="18" spans="1:2" ht="13.9" customHeight="1" x14ac:dyDescent="0.25">
      <c r="A18" s="9" t="s">
        <v>97</v>
      </c>
      <c r="B18" s="9">
        <v>1</v>
      </c>
    </row>
    <row r="19" spans="1:2" ht="13.9" customHeight="1" x14ac:dyDescent="0.25">
      <c r="A19" s="9" t="s">
        <v>98</v>
      </c>
      <c r="B19" s="9">
        <v>1</v>
      </c>
    </row>
    <row r="20" spans="1:2" ht="13.9" customHeight="1" x14ac:dyDescent="0.25">
      <c r="A20" s="9" t="s">
        <v>99</v>
      </c>
      <c r="B20" s="9">
        <v>0</v>
      </c>
    </row>
    <row r="21" spans="1:2" ht="13.9" customHeight="1" x14ac:dyDescent="0.25">
      <c r="A21" s="9" t="s">
        <v>100</v>
      </c>
      <c r="B21" s="9">
        <v>0</v>
      </c>
    </row>
    <row r="22" spans="1:2" ht="13.9" customHeight="1" x14ac:dyDescent="0.25">
      <c r="A22" s="9" t="s">
        <v>101</v>
      </c>
      <c r="B22" s="9">
        <v>0</v>
      </c>
    </row>
    <row r="23" spans="1:2" ht="13.9" customHeight="1" x14ac:dyDescent="0.25">
      <c r="A23" s="9" t="s">
        <v>102</v>
      </c>
      <c r="B23" s="9">
        <v>0</v>
      </c>
    </row>
    <row r="24" spans="1:2" ht="13.9" customHeight="1" x14ac:dyDescent="0.25">
      <c r="A24" s="9" t="s">
        <v>103</v>
      </c>
      <c r="B24" s="9">
        <v>0</v>
      </c>
    </row>
    <row r="26" spans="1:2" ht="13.9" customHeight="1" x14ac:dyDescent="0.25">
      <c r="A26" s="8" t="s">
        <v>27</v>
      </c>
    </row>
    <row r="27" spans="1:2" ht="13.9" customHeight="1" x14ac:dyDescent="0.25">
      <c r="A27" s="9" t="s">
        <v>92</v>
      </c>
      <c r="B27" s="9">
        <v>2</v>
      </c>
    </row>
    <row r="28" spans="1:2" ht="13.9" customHeight="1" x14ac:dyDescent="0.25">
      <c r="A28" s="9" t="s">
        <v>93</v>
      </c>
      <c r="B28" s="9">
        <v>1</v>
      </c>
    </row>
    <row r="29" spans="1:2" ht="13.9" customHeight="1" x14ac:dyDescent="0.25">
      <c r="A29" s="9" t="s">
        <v>94</v>
      </c>
      <c r="B29" s="9">
        <v>0</v>
      </c>
    </row>
    <row r="30" spans="1:2" ht="13.9" customHeight="1" x14ac:dyDescent="0.25">
      <c r="A30" s="9" t="s">
        <v>95</v>
      </c>
      <c r="B30" s="9">
        <v>2</v>
      </c>
    </row>
    <row r="31" spans="1:2" ht="13.9" customHeight="1" x14ac:dyDescent="0.25">
      <c r="A31" s="9" t="s">
        <v>96</v>
      </c>
      <c r="B31" s="9">
        <v>1</v>
      </c>
    </row>
    <row r="32" spans="1:2" ht="13.9" customHeight="1" x14ac:dyDescent="0.25">
      <c r="A32" s="9" t="s">
        <v>97</v>
      </c>
      <c r="B32" s="9">
        <v>0</v>
      </c>
    </row>
    <row r="33" spans="1:7" ht="13.9" customHeight="1" x14ac:dyDescent="0.25">
      <c r="A33" s="9" t="s">
        <v>98</v>
      </c>
      <c r="B33" s="9">
        <v>0</v>
      </c>
    </row>
    <row r="34" spans="1:7" ht="13.9" customHeight="1" x14ac:dyDescent="0.25">
      <c r="A34" s="9" t="s">
        <v>99</v>
      </c>
      <c r="B34" s="9">
        <v>1</v>
      </c>
    </row>
    <row r="35" spans="1:7" ht="13.9" customHeight="1" x14ac:dyDescent="0.25">
      <c r="A35" s="9" t="s">
        <v>100</v>
      </c>
      <c r="B35" s="9">
        <v>0</v>
      </c>
    </row>
    <row r="36" spans="1:7" ht="13.9" customHeight="1" x14ac:dyDescent="0.25">
      <c r="A36" s="9" t="s">
        <v>101</v>
      </c>
      <c r="B36" s="9">
        <v>0</v>
      </c>
    </row>
    <row r="37" spans="1:7" ht="13.9" customHeight="1" x14ac:dyDescent="0.25">
      <c r="A37" s="9" t="s">
        <v>102</v>
      </c>
      <c r="B37" s="9">
        <v>0</v>
      </c>
    </row>
    <row r="38" spans="1:7" ht="13.9" customHeight="1" x14ac:dyDescent="0.25">
      <c r="A38" s="9" t="s">
        <v>103</v>
      </c>
      <c r="B38" s="9">
        <v>0</v>
      </c>
    </row>
    <row r="40" spans="1:7" ht="13.9" customHeight="1" x14ac:dyDescent="0.25">
      <c r="A40" s="9" t="s">
        <v>104</v>
      </c>
    </row>
    <row r="41" spans="1:7" ht="13.9" customHeight="1" x14ac:dyDescent="0.25">
      <c r="A41" s="9" t="s">
        <v>105</v>
      </c>
    </row>
    <row r="42" spans="1:7" ht="13.9" customHeight="1" x14ac:dyDescent="0.25">
      <c r="A42" s="9" t="s">
        <v>39</v>
      </c>
    </row>
    <row r="43" spans="1:7" ht="13.9" customHeight="1" x14ac:dyDescent="0.25">
      <c r="A43" s="9" t="s">
        <v>106</v>
      </c>
    </row>
    <row r="44" spans="1:7" ht="13.9" customHeight="1" x14ac:dyDescent="0.25">
      <c r="A44" s="9" t="s">
        <v>107</v>
      </c>
    </row>
    <row r="46" spans="1:7" ht="13.9" customHeight="1" x14ac:dyDescent="0.25">
      <c r="F46" s="9" t="s">
        <v>108</v>
      </c>
      <c r="G46" s="9" t="s">
        <v>109</v>
      </c>
    </row>
    <row r="47" spans="1:7" ht="13.9" customHeight="1" x14ac:dyDescent="0.25">
      <c r="A47" s="9" t="s">
        <v>110</v>
      </c>
      <c r="D47" s="9">
        <v>1</v>
      </c>
      <c r="E47" s="10" t="s">
        <v>111</v>
      </c>
      <c r="F47" s="9" t="s">
        <v>112</v>
      </c>
    </row>
    <row r="48" spans="1:7" ht="13.9" customHeight="1" x14ac:dyDescent="0.25">
      <c r="A48" s="9" t="s">
        <v>43</v>
      </c>
      <c r="D48" s="9">
        <v>2</v>
      </c>
      <c r="E48" s="10" t="s">
        <v>113</v>
      </c>
      <c r="G48" s="9" t="s">
        <v>112</v>
      </c>
    </row>
    <row r="49" spans="1:7" ht="13.9" customHeight="1" x14ac:dyDescent="0.25">
      <c r="A49" s="9" t="s">
        <v>114</v>
      </c>
      <c r="D49" s="9">
        <v>3</v>
      </c>
      <c r="E49" s="10" t="s">
        <v>115</v>
      </c>
      <c r="G49" s="9" t="s">
        <v>112</v>
      </c>
    </row>
    <row r="50" spans="1:7" ht="13.9" customHeight="1" x14ac:dyDescent="0.25">
      <c r="A50" s="9" t="s">
        <v>116</v>
      </c>
      <c r="D50" s="9">
        <v>4</v>
      </c>
      <c r="E50" s="10" t="s">
        <v>117</v>
      </c>
      <c r="G50" s="9" t="s">
        <v>112</v>
      </c>
    </row>
    <row r="51" spans="1:7" ht="13.9" customHeight="1" x14ac:dyDescent="0.25">
      <c r="A51" s="9" t="s">
        <v>118</v>
      </c>
      <c r="D51" s="9">
        <v>5</v>
      </c>
      <c r="E51" s="10" t="s">
        <v>119</v>
      </c>
      <c r="F51" s="9" t="s">
        <v>112</v>
      </c>
    </row>
    <row r="52" spans="1:7" ht="13.9" customHeight="1" x14ac:dyDescent="0.25">
      <c r="D52" s="9">
        <v>6</v>
      </c>
      <c r="E52" s="10" t="s">
        <v>120</v>
      </c>
      <c r="F52" s="9" t="s">
        <v>112</v>
      </c>
    </row>
    <row r="53" spans="1:7" ht="13.9" customHeight="1" x14ac:dyDescent="0.25">
      <c r="D53" s="9">
        <v>7</v>
      </c>
      <c r="E53" s="10" t="s">
        <v>121</v>
      </c>
      <c r="G53" s="9" t="s">
        <v>112</v>
      </c>
    </row>
    <row r="54" spans="1:7" ht="28.15" customHeight="1" x14ac:dyDescent="0.25">
      <c r="D54" s="9">
        <v>8</v>
      </c>
      <c r="E54" s="10" t="s">
        <v>122</v>
      </c>
      <c r="F54" s="9" t="s">
        <v>112</v>
      </c>
    </row>
    <row r="55" spans="1:7" ht="13.9" customHeight="1" x14ac:dyDescent="0.25">
      <c r="A55" s="8" t="s">
        <v>123</v>
      </c>
      <c r="D55" s="9">
        <v>9</v>
      </c>
      <c r="E55" s="10" t="s">
        <v>124</v>
      </c>
      <c r="F55" s="9" t="s">
        <v>112</v>
      </c>
    </row>
    <row r="56" spans="1:7" ht="13.9" customHeight="1" x14ac:dyDescent="0.25">
      <c r="A56" s="9" t="s">
        <v>125</v>
      </c>
      <c r="B56" s="9" t="s">
        <v>126</v>
      </c>
      <c r="D56" s="9">
        <v>10</v>
      </c>
      <c r="E56" s="10" t="s">
        <v>127</v>
      </c>
      <c r="F56" s="9" t="s">
        <v>112</v>
      </c>
    </row>
    <row r="57" spans="1:7" ht="13.9" customHeight="1" x14ac:dyDescent="0.25">
      <c r="A57" s="9" t="s">
        <v>128</v>
      </c>
      <c r="B57" s="9" t="s">
        <v>129</v>
      </c>
      <c r="D57" s="9">
        <v>11</v>
      </c>
      <c r="E57" s="10" t="s">
        <v>130</v>
      </c>
      <c r="F57" s="9" t="s">
        <v>112</v>
      </c>
    </row>
    <row r="58" spans="1:7" ht="13.9" customHeight="1" x14ac:dyDescent="0.25">
      <c r="A58" s="9" t="s">
        <v>131</v>
      </c>
      <c r="B58" s="9" t="s">
        <v>114</v>
      </c>
      <c r="D58" s="9">
        <v>12</v>
      </c>
      <c r="E58" s="10" t="s">
        <v>132</v>
      </c>
      <c r="F58" s="9" t="s">
        <v>112</v>
      </c>
    </row>
    <row r="59" spans="1:7" ht="13.9" customHeight="1" x14ac:dyDescent="0.25">
      <c r="A59" s="9" t="s">
        <v>133</v>
      </c>
      <c r="B59" s="9" t="s">
        <v>134</v>
      </c>
      <c r="D59" s="9">
        <v>13</v>
      </c>
      <c r="E59" s="10" t="s">
        <v>135</v>
      </c>
      <c r="F59" s="9" t="s">
        <v>112</v>
      </c>
    </row>
    <row r="60" spans="1:7" ht="13.9" customHeight="1" x14ac:dyDescent="0.25">
      <c r="A60" s="9" t="s">
        <v>136</v>
      </c>
      <c r="B60" s="9" t="s">
        <v>137</v>
      </c>
      <c r="D60" s="9">
        <v>14</v>
      </c>
      <c r="E60" s="10" t="s">
        <v>138</v>
      </c>
      <c r="F60" s="9" t="s">
        <v>112</v>
      </c>
    </row>
    <row r="61" spans="1:7" ht="13.9" customHeight="1" x14ac:dyDescent="0.25">
      <c r="A61" s="9" t="s">
        <v>139</v>
      </c>
      <c r="B61" s="9" t="s">
        <v>129</v>
      </c>
      <c r="D61" s="9">
        <v>15</v>
      </c>
      <c r="E61" s="10" t="s">
        <v>140</v>
      </c>
      <c r="G61" s="9" t="s">
        <v>112</v>
      </c>
    </row>
    <row r="62" spans="1:7" ht="13.9" customHeight="1" x14ac:dyDescent="0.25">
      <c r="A62" s="9" t="s">
        <v>141</v>
      </c>
      <c r="B62" s="9" t="s">
        <v>142</v>
      </c>
      <c r="D62" s="9">
        <v>16</v>
      </c>
      <c r="E62" s="10" t="s">
        <v>143</v>
      </c>
      <c r="G62" s="9" t="s">
        <v>112</v>
      </c>
    </row>
    <row r="63" spans="1:7" ht="13.9" customHeight="1" x14ac:dyDescent="0.25">
      <c r="A63" s="9" t="s">
        <v>144</v>
      </c>
      <c r="B63" s="9" t="s">
        <v>145</v>
      </c>
      <c r="D63" s="9">
        <v>17</v>
      </c>
      <c r="E63" s="10" t="s">
        <v>146</v>
      </c>
      <c r="G63" s="9" t="s">
        <v>112</v>
      </c>
    </row>
    <row r="64" spans="1:7" ht="13.9" customHeight="1" x14ac:dyDescent="0.25">
      <c r="A64" s="9" t="s">
        <v>147</v>
      </c>
      <c r="B64" s="9" t="s">
        <v>148</v>
      </c>
      <c r="D64" s="9">
        <v>18</v>
      </c>
      <c r="E64" s="10" t="s">
        <v>149</v>
      </c>
      <c r="G64" s="9" t="s">
        <v>112</v>
      </c>
    </row>
    <row r="65" spans="1:7" ht="13.9" customHeight="1" x14ac:dyDescent="0.25">
      <c r="A65" s="9" t="s">
        <v>150</v>
      </c>
      <c r="B65" s="9" t="s">
        <v>151</v>
      </c>
      <c r="D65" s="9">
        <v>19</v>
      </c>
      <c r="E65" s="10" t="s">
        <v>152</v>
      </c>
      <c r="G65" s="9" t="s">
        <v>112</v>
      </c>
    </row>
    <row r="66" spans="1:7" ht="13.9" customHeight="1" x14ac:dyDescent="0.25">
      <c r="A66" s="9" t="s">
        <v>153</v>
      </c>
      <c r="B66" s="9" t="s">
        <v>154</v>
      </c>
    </row>
    <row r="67" spans="1:7" ht="13.9" customHeight="1" x14ac:dyDescent="0.25">
      <c r="A67" s="9" t="s">
        <v>155</v>
      </c>
      <c r="B67" s="9" t="s">
        <v>145</v>
      </c>
      <c r="E67" s="10" t="s">
        <v>156</v>
      </c>
      <c r="F67" s="9">
        <f>COUNTIF(F47:F65,"X")</f>
        <v>10</v>
      </c>
      <c r="G67" s="9">
        <f>COUNTIF(G47:G65,"X")</f>
        <v>9</v>
      </c>
    </row>
    <row r="68" spans="1:7" ht="13.9" customHeight="1" x14ac:dyDescent="0.25">
      <c r="A68" s="9" t="s">
        <v>157</v>
      </c>
      <c r="B68" s="9" t="s">
        <v>158</v>
      </c>
    </row>
    <row r="69" spans="1:7" ht="13.9" customHeight="1" x14ac:dyDescent="0.25">
      <c r="A69" s="9" t="s">
        <v>159</v>
      </c>
      <c r="B69" s="9" t="s">
        <v>160</v>
      </c>
    </row>
    <row r="70" spans="1:7" ht="13.9" customHeight="1" x14ac:dyDescent="0.25">
      <c r="A70" s="9" t="s">
        <v>161</v>
      </c>
      <c r="B70" s="9" t="s">
        <v>162</v>
      </c>
    </row>
    <row r="71" spans="1:7" ht="13.9" customHeight="1" x14ac:dyDescent="0.25">
      <c r="A71" s="9" t="s">
        <v>163</v>
      </c>
      <c r="B71" s="9" t="s">
        <v>164</v>
      </c>
    </row>
    <row r="72" spans="1:7" ht="13.9" customHeight="1" x14ac:dyDescent="0.25">
      <c r="A72" s="9" t="s">
        <v>165</v>
      </c>
      <c r="B72" s="9" t="s">
        <v>148</v>
      </c>
    </row>
    <row r="73" spans="1:7" ht="13.9" customHeight="1" x14ac:dyDescent="0.25">
      <c r="A73" s="9" t="s">
        <v>166</v>
      </c>
      <c r="B73" s="9" t="s">
        <v>167</v>
      </c>
    </row>
    <row r="74" spans="1:7" ht="13.9" customHeight="1" x14ac:dyDescent="0.25">
      <c r="A74" s="9" t="s">
        <v>168</v>
      </c>
      <c r="B74" s="9" t="s">
        <v>169</v>
      </c>
    </row>
    <row r="75" spans="1:7" ht="13.9" customHeight="1" x14ac:dyDescent="0.25">
      <c r="A75" s="9" t="s">
        <v>170</v>
      </c>
      <c r="B75" s="9" t="s">
        <v>171</v>
      </c>
    </row>
    <row r="76" spans="1:7" ht="13.9" customHeight="1" x14ac:dyDescent="0.25">
      <c r="A76" s="9" t="s">
        <v>172</v>
      </c>
      <c r="B76" s="9" t="s">
        <v>137</v>
      </c>
    </row>
    <row r="77" spans="1:7" ht="13.9" customHeight="1" x14ac:dyDescent="0.25">
      <c r="A77" s="9" t="s">
        <v>173</v>
      </c>
      <c r="B77" s="9" t="s">
        <v>174</v>
      </c>
    </row>
    <row r="78" spans="1:7" ht="13.9" customHeight="1" x14ac:dyDescent="0.25">
      <c r="A78" s="9" t="s">
        <v>175</v>
      </c>
      <c r="B78" s="9" t="s">
        <v>162</v>
      </c>
    </row>
    <row r="79" spans="1:7" ht="13.9" customHeight="1" x14ac:dyDescent="0.25">
      <c r="A79" s="9" t="s">
        <v>176</v>
      </c>
      <c r="B79" s="9" t="s">
        <v>171</v>
      </c>
    </row>
    <row r="80" spans="1:7" ht="13.9" customHeight="1" x14ac:dyDescent="0.25">
      <c r="A80" s="9" t="s">
        <v>177</v>
      </c>
      <c r="B80" s="9" t="s">
        <v>178</v>
      </c>
    </row>
    <row r="83" spans="1:2" ht="55.9" customHeight="1" x14ac:dyDescent="0.25">
      <c r="A83" s="11" t="s">
        <v>179</v>
      </c>
      <c r="B83" s="11" t="s">
        <v>180</v>
      </c>
    </row>
    <row r="84" spans="1:2" ht="13.9" customHeight="1" x14ac:dyDescent="0.25">
      <c r="A84" s="10" t="s">
        <v>181</v>
      </c>
      <c r="B84" s="9" t="s">
        <v>181</v>
      </c>
    </row>
    <row r="85" spans="1:2" ht="13.9" customHeight="1" x14ac:dyDescent="0.25">
      <c r="A85" s="9" t="s">
        <v>42</v>
      </c>
      <c r="B85" s="9" t="s">
        <v>182</v>
      </c>
    </row>
    <row r="86" spans="1:2" ht="13.9" customHeight="1" x14ac:dyDescent="0.25">
      <c r="B86" s="9" t="s">
        <v>42</v>
      </c>
    </row>
    <row r="88" spans="1:2" ht="13.9" customHeight="1" x14ac:dyDescent="0.25">
      <c r="A88" s="8" t="s">
        <v>7</v>
      </c>
    </row>
    <row r="89" spans="1:2" ht="13.9" customHeight="1" x14ac:dyDescent="0.25">
      <c r="A89" s="9" t="s">
        <v>183</v>
      </c>
    </row>
    <row r="90" spans="1:2" ht="13.9" customHeight="1" x14ac:dyDescent="0.25">
      <c r="A90" s="9" t="s">
        <v>41</v>
      </c>
    </row>
    <row r="92" spans="1:2" ht="13.9" customHeight="1" x14ac:dyDescent="0.25">
      <c r="A92" s="12" t="s">
        <v>30</v>
      </c>
    </row>
    <row r="93" spans="1:2" ht="13.9" customHeight="1" x14ac:dyDescent="0.25">
      <c r="A93" s="10" t="s">
        <v>184</v>
      </c>
    </row>
    <row r="94" spans="1:2" ht="13.9" customHeight="1" x14ac:dyDescent="0.25">
      <c r="A94" s="9" t="s">
        <v>49</v>
      </c>
    </row>
    <row r="95" spans="1:2" ht="13.9" customHeight="1" x14ac:dyDescent="0.25">
      <c r="A95" s="9" t="s">
        <v>185</v>
      </c>
    </row>
    <row r="96" spans="1:2" ht="13.9" customHeight="1" x14ac:dyDescent="0.25">
      <c r="A96" s="9" t="s">
        <v>186</v>
      </c>
    </row>
    <row r="98" spans="1:1" ht="13.9" customHeight="1" x14ac:dyDescent="0.25">
      <c r="A98" s="8" t="s">
        <v>187</v>
      </c>
    </row>
    <row r="99" spans="1:1" ht="13.9" customHeight="1" x14ac:dyDescent="0.25">
      <c r="A99" s="9" t="s">
        <v>188</v>
      </c>
    </row>
    <row r="100" spans="1:1" ht="13.9" customHeight="1" x14ac:dyDescent="0.25">
      <c r="A100" s="9" t="s">
        <v>189</v>
      </c>
    </row>
    <row r="101" spans="1:1" ht="13.9" customHeight="1" x14ac:dyDescent="0.25">
      <c r="A101" s="9" t="s">
        <v>190</v>
      </c>
    </row>
    <row r="102" spans="1:1" ht="13.9" customHeight="1" x14ac:dyDescent="0.25">
      <c r="A102" s="9" t="s">
        <v>46</v>
      </c>
    </row>
    <row r="103" spans="1:1" ht="13.9" customHeight="1" x14ac:dyDescent="0.25">
      <c r="A103" s="9" t="s">
        <v>191</v>
      </c>
    </row>
    <row r="104" spans="1:1" ht="13.9" customHeight="1" x14ac:dyDescent="0.25">
      <c r="A104" s="9" t="s">
        <v>192</v>
      </c>
    </row>
    <row r="105" spans="1:1" ht="13.9" customHeight="1" x14ac:dyDescent="0.25">
      <c r="A105" s="9" t="s">
        <v>193</v>
      </c>
    </row>
    <row r="106" spans="1:1" ht="13.9" customHeight="1" x14ac:dyDescent="0.25">
      <c r="A106" s="9" t="s">
        <v>194</v>
      </c>
    </row>
    <row r="107" spans="1:1" ht="13.9" customHeight="1" x14ac:dyDescent="0.25">
      <c r="A107" s="9" t="s">
        <v>195</v>
      </c>
    </row>
    <row r="108" spans="1:1" ht="13.9" customHeight="1" x14ac:dyDescent="0.25">
      <c r="A108" s="9" t="s">
        <v>196</v>
      </c>
    </row>
    <row r="109" spans="1:1" ht="13.9" customHeight="1" x14ac:dyDescent="0.25">
      <c r="A109" s="9" t="s">
        <v>197</v>
      </c>
    </row>
    <row r="110" spans="1:1" ht="13.9" customHeight="1" x14ac:dyDescent="0.25">
      <c r="A110" s="9" t="s">
        <v>198</v>
      </c>
    </row>
    <row r="111" spans="1:1" ht="13.9" customHeight="1" x14ac:dyDescent="0.25">
      <c r="A111" s="9" t="s">
        <v>199</v>
      </c>
    </row>
    <row r="112" spans="1:1" ht="13.9" customHeight="1" x14ac:dyDescent="0.25">
      <c r="A112" s="9" t="s">
        <v>200</v>
      </c>
    </row>
    <row r="113" spans="1:1" ht="13.9" customHeight="1" x14ac:dyDescent="0.25">
      <c r="A113" s="9" t="s">
        <v>201</v>
      </c>
    </row>
    <row r="114" spans="1:1" ht="13.9" customHeight="1" x14ac:dyDescent="0.25">
      <c r="A114" s="9" t="s">
        <v>202</v>
      </c>
    </row>
    <row r="115" spans="1:1" ht="13.9" customHeight="1" x14ac:dyDescent="0.25">
      <c r="A115" s="9" t="s">
        <v>203</v>
      </c>
    </row>
    <row r="117" spans="1:1" ht="13.9" customHeight="1" x14ac:dyDescent="0.25">
      <c r="A117" s="9" t="s">
        <v>204</v>
      </c>
    </row>
    <row r="118" spans="1:1" ht="13.9" customHeight="1" x14ac:dyDescent="0.25">
      <c r="A118" s="9" t="s">
        <v>40</v>
      </c>
    </row>
    <row r="119" spans="1:1" ht="13.9" customHeight="1" x14ac:dyDescent="0.25">
      <c r="A119" s="9" t="s">
        <v>45</v>
      </c>
    </row>
    <row r="120" spans="1:1" ht="13.9" customHeight="1" x14ac:dyDescent="0.25">
      <c r="A120" s="9" t="s">
        <v>85</v>
      </c>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A6D04-371D-4E78-8C38-2D7442E29721}">
  <dimension ref="A1:L20"/>
  <sheetViews>
    <sheetView workbookViewId="0">
      <selection activeCell="H20" sqref="H20"/>
    </sheetView>
  </sheetViews>
  <sheetFormatPr baseColWidth="10" defaultColWidth="11.42578125" defaultRowHeight="14.25" x14ac:dyDescent="0.2"/>
  <cols>
    <col min="1" max="16384" width="11.42578125" style="5"/>
  </cols>
  <sheetData>
    <row r="1" spans="1:12" ht="18" x14ac:dyDescent="0.25">
      <c r="A1" s="54" t="s">
        <v>59</v>
      </c>
      <c r="B1" s="54"/>
      <c r="C1" s="54"/>
      <c r="D1" s="54"/>
      <c r="E1" s="54"/>
      <c r="F1" s="54"/>
      <c r="G1" s="54"/>
      <c r="H1" s="54"/>
    </row>
    <row r="2" spans="1:12" x14ac:dyDescent="0.2">
      <c r="A2" s="53" t="s">
        <v>60</v>
      </c>
      <c r="B2" s="53"/>
      <c r="C2" s="53"/>
      <c r="D2" s="53"/>
      <c r="E2" s="53"/>
      <c r="F2" s="53"/>
      <c r="G2" s="53"/>
      <c r="H2" s="6" t="s">
        <v>61</v>
      </c>
    </row>
    <row r="3" spans="1:12" x14ac:dyDescent="0.2">
      <c r="A3" s="53" t="s">
        <v>62</v>
      </c>
      <c r="B3" s="53"/>
      <c r="C3" s="53"/>
      <c r="D3" s="53"/>
      <c r="E3" s="53"/>
      <c r="F3" s="53"/>
      <c r="G3" s="53"/>
      <c r="H3" s="6" t="s">
        <v>61</v>
      </c>
    </row>
    <row r="4" spans="1:12" x14ac:dyDescent="0.2">
      <c r="A4" s="53" t="s">
        <v>64</v>
      </c>
      <c r="B4" s="53"/>
      <c r="C4" s="53"/>
      <c r="D4" s="53"/>
      <c r="E4" s="53"/>
      <c r="F4" s="53"/>
      <c r="G4" s="53"/>
      <c r="H4" s="6" t="s">
        <v>63</v>
      </c>
    </row>
    <row r="5" spans="1:12" x14ac:dyDescent="0.2">
      <c r="A5" s="53" t="s">
        <v>65</v>
      </c>
      <c r="B5" s="53"/>
      <c r="C5" s="53"/>
      <c r="D5" s="53"/>
      <c r="E5" s="53"/>
      <c r="F5" s="53"/>
      <c r="G5" s="53"/>
      <c r="H5" s="6" t="s">
        <v>63</v>
      </c>
    </row>
    <row r="6" spans="1:12" x14ac:dyDescent="0.2">
      <c r="A6" s="53" t="s">
        <v>66</v>
      </c>
      <c r="B6" s="53"/>
      <c r="C6" s="53"/>
      <c r="D6" s="53"/>
      <c r="E6" s="53"/>
      <c r="F6" s="53"/>
      <c r="G6" s="53"/>
      <c r="H6" s="6" t="s">
        <v>63</v>
      </c>
    </row>
    <row r="7" spans="1:12" x14ac:dyDescent="0.2">
      <c r="A7" s="53" t="s">
        <v>67</v>
      </c>
      <c r="B7" s="53"/>
      <c r="C7" s="53"/>
      <c r="D7" s="53"/>
      <c r="E7" s="53"/>
      <c r="F7" s="53"/>
      <c r="G7" s="53"/>
      <c r="H7" s="6" t="s">
        <v>61</v>
      </c>
    </row>
    <row r="8" spans="1:12" x14ac:dyDescent="0.2">
      <c r="A8" s="53" t="s">
        <v>68</v>
      </c>
      <c r="B8" s="53"/>
      <c r="C8" s="53"/>
      <c r="D8" s="53"/>
      <c r="E8" s="53"/>
      <c r="F8" s="53"/>
      <c r="G8" s="53"/>
      <c r="H8" s="6" t="s">
        <v>63</v>
      </c>
    </row>
    <row r="9" spans="1:12" x14ac:dyDescent="0.2">
      <c r="A9" s="53" t="s">
        <v>69</v>
      </c>
      <c r="B9" s="53"/>
      <c r="C9" s="53"/>
      <c r="D9" s="53"/>
      <c r="E9" s="53"/>
      <c r="F9" s="53"/>
      <c r="G9" s="53"/>
      <c r="H9" s="6" t="s">
        <v>63</v>
      </c>
    </row>
    <row r="10" spans="1:12" x14ac:dyDescent="0.2">
      <c r="A10" s="53" t="s">
        <v>70</v>
      </c>
      <c r="B10" s="53"/>
      <c r="C10" s="53"/>
      <c r="D10" s="53"/>
      <c r="E10" s="53"/>
      <c r="F10" s="53"/>
      <c r="G10" s="53"/>
      <c r="H10" s="6" t="s">
        <v>63</v>
      </c>
    </row>
    <row r="11" spans="1:12" x14ac:dyDescent="0.2">
      <c r="A11" s="53" t="s">
        <v>71</v>
      </c>
      <c r="B11" s="53"/>
      <c r="C11" s="53"/>
      <c r="D11" s="53"/>
      <c r="E11" s="53"/>
      <c r="F11" s="53"/>
      <c r="G11" s="53"/>
      <c r="H11" s="6" t="s">
        <v>61</v>
      </c>
    </row>
    <row r="12" spans="1:12" x14ac:dyDescent="0.2">
      <c r="A12" s="53" t="s">
        <v>72</v>
      </c>
      <c r="B12" s="53"/>
      <c r="C12" s="53"/>
      <c r="D12" s="53"/>
      <c r="E12" s="53"/>
      <c r="F12" s="53"/>
      <c r="G12" s="53"/>
      <c r="H12" s="6" t="s">
        <v>61</v>
      </c>
    </row>
    <row r="13" spans="1:12" x14ac:dyDescent="0.2">
      <c r="A13" s="53" t="s">
        <v>73</v>
      </c>
      <c r="B13" s="53"/>
      <c r="C13" s="53"/>
      <c r="D13" s="53"/>
      <c r="E13" s="53"/>
      <c r="F13" s="53"/>
      <c r="G13" s="53"/>
      <c r="H13" s="6" t="s">
        <v>61</v>
      </c>
      <c r="L13" s="5" t="s">
        <v>61</v>
      </c>
    </row>
    <row r="14" spans="1:12" x14ac:dyDescent="0.2">
      <c r="A14" s="53" t="s">
        <v>74</v>
      </c>
      <c r="B14" s="53"/>
      <c r="C14" s="53"/>
      <c r="D14" s="53"/>
      <c r="E14" s="53"/>
      <c r="F14" s="53"/>
      <c r="G14" s="53"/>
      <c r="H14" s="6" t="s">
        <v>61</v>
      </c>
      <c r="L14" s="5" t="s">
        <v>63</v>
      </c>
    </row>
    <row r="15" spans="1:12" x14ac:dyDescent="0.2">
      <c r="A15" s="53" t="s">
        <v>75</v>
      </c>
      <c r="B15" s="53"/>
      <c r="C15" s="53"/>
      <c r="D15" s="53"/>
      <c r="E15" s="53"/>
      <c r="F15" s="53"/>
      <c r="G15" s="53"/>
      <c r="H15" s="6" t="s">
        <v>63</v>
      </c>
    </row>
    <row r="16" spans="1:12" x14ac:dyDescent="0.2">
      <c r="A16" s="53" t="s">
        <v>76</v>
      </c>
      <c r="B16" s="53"/>
      <c r="C16" s="53"/>
      <c r="D16" s="53"/>
      <c r="E16" s="53"/>
      <c r="F16" s="53"/>
      <c r="G16" s="53"/>
      <c r="H16" s="6" t="s">
        <v>63</v>
      </c>
    </row>
    <row r="17" spans="1:8" x14ac:dyDescent="0.2">
      <c r="A17" s="53" t="s">
        <v>77</v>
      </c>
      <c r="B17" s="53"/>
      <c r="C17" s="53"/>
      <c r="D17" s="53"/>
      <c r="E17" s="53"/>
      <c r="F17" s="53"/>
      <c r="G17" s="53"/>
      <c r="H17" s="6" t="s">
        <v>63</v>
      </c>
    </row>
    <row r="18" spans="1:8" x14ac:dyDescent="0.2">
      <c r="A18" s="53" t="s">
        <v>78</v>
      </c>
      <c r="B18" s="53"/>
      <c r="C18" s="53"/>
      <c r="D18" s="53"/>
      <c r="E18" s="53"/>
      <c r="F18" s="53"/>
      <c r="G18" s="53"/>
      <c r="H18" s="6" t="s">
        <v>63</v>
      </c>
    </row>
    <row r="19" spans="1:8" x14ac:dyDescent="0.2">
      <c r="A19" s="53" t="s">
        <v>79</v>
      </c>
      <c r="B19" s="53"/>
      <c r="C19" s="53"/>
      <c r="D19" s="53"/>
      <c r="E19" s="53"/>
      <c r="F19" s="53"/>
      <c r="G19" s="53"/>
      <c r="H19" s="6" t="s">
        <v>63</v>
      </c>
    </row>
    <row r="20" spans="1:8" x14ac:dyDescent="0.2">
      <c r="A20" s="53" t="s">
        <v>80</v>
      </c>
      <c r="B20" s="53"/>
      <c r="C20" s="53"/>
      <c r="D20" s="53"/>
      <c r="E20" s="53"/>
      <c r="F20" s="53"/>
      <c r="G20" s="53"/>
      <c r="H20" s="6" t="s">
        <v>63</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93BD8D8F-767C-49D0-B483-8544D45D4F5F}">
      <formula1>$L$13:$L$14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PARQUES </vt:lpstr>
      <vt:lpstr>Parámetros</vt:lpstr>
      <vt:lpstr>Criterios impacto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Faiber Gabino Correa Amezquita</cp:lastModifiedBy>
  <dcterms:created xsi:type="dcterms:W3CDTF">2020-10-16T14:54:48Z</dcterms:created>
  <dcterms:modified xsi:type="dcterms:W3CDTF">2024-05-08T19:23:01Z</dcterms:modified>
</cp:coreProperties>
</file>