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C:\Users\faiber.correa\Documents\Publicaciones ATN\Solicitud de Servicio - Planeación\Adjuntos\"/>
    </mc:Choice>
  </mc:AlternateContent>
  <xr:revisionPtr revIDLastSave="0" documentId="8_{E7C8B467-CAB1-413F-91B6-A72A1830F254}" xr6:coauthVersionLast="45" xr6:coauthVersionMax="45" xr10:uidLastSave="{00000000-0000-0000-0000-000000000000}"/>
  <bookViews>
    <workbookView xWindow="-120" yWindow="-120" windowWidth="29040" windowHeight="15840" xr2:uid="{00000000-000D-0000-FFFF-FFFF00000000}"/>
  </bookViews>
  <sheets>
    <sheet name="PARQUES " sheetId="2" r:id="rId1"/>
    <sheet name="Parámetros" sheetId="4" state="hidden" r:id="rId2"/>
    <sheet name="Criterios impacto" sheetId="3" state="hidden" r:id="rId3"/>
  </sheets>
  <externalReferences>
    <externalReference r:id="rId4"/>
    <externalReference r:id="rId5"/>
  </externalReferences>
  <definedNames>
    <definedName name="A_Obj1" localSheetId="2">OFFSET(#REF!,0,0,COUNTA(#REF!)-1,1)</definedName>
    <definedName name="A_Obj1" localSheetId="1">OFFSET(#REF!,0,0,COUNTA(#REF!)-1,1)</definedName>
    <definedName name="A_Obj1">OFFSET(#REF!,0,0,COUNTA(#REF!)-1,1)</definedName>
    <definedName name="A_Obj2" localSheetId="1">OFFSET(#REF!,0,0,COUNTA(#REF!)-1,1)</definedName>
    <definedName name="A_Obj2">OFFSET(#REF!,0,0,COUNTA(#REF!)-1,1)</definedName>
    <definedName name="A_Obj3" localSheetId="1">OFFSET(#REF!,0,0,COUNTA(#REF!)-1,1)</definedName>
    <definedName name="A_Obj3">OFFSET(#REF!,0,0,COUNTA(#REF!)-1,1)</definedName>
    <definedName name="A_Obj4" localSheetId="1">OFFSET(#REF!,0,0,COUNTA(#REF!)-1,1)</definedName>
    <definedName name="A_Obj4">OFFSET(#REF!,0,0,COUNTA(#REF!)-1,1)</definedName>
    <definedName name="Acc_1" localSheetId="1">#REF!</definedName>
    <definedName name="Acc_1">#REF!</definedName>
    <definedName name="Acc_2" localSheetId="1">#REF!</definedName>
    <definedName name="Acc_2">#REF!</definedName>
    <definedName name="Acc_3" localSheetId="1">#REF!</definedName>
    <definedName name="Acc_3">#REF!</definedName>
    <definedName name="Acc_4" localSheetId="1">#REF!</definedName>
    <definedName name="Acc_4">#REF!</definedName>
    <definedName name="Acc_5" localSheetId="1">#REF!</definedName>
    <definedName name="Acc_5">#REF!</definedName>
    <definedName name="Acc_6" localSheetId="1">#REF!</definedName>
    <definedName name="Acc_6">#REF!</definedName>
    <definedName name="Acc_7" localSheetId="1">#REF!</definedName>
    <definedName name="Acc_7">#REF!</definedName>
    <definedName name="Acc_8" localSheetId="1">#REF!</definedName>
    <definedName name="Acc_8">#REF!</definedName>
    <definedName name="Acc_9" localSheetId="1">#REF!</definedName>
    <definedName name="Acc_9">#REF!</definedName>
    <definedName name="AMAZONASL" localSheetId="1">#REF!</definedName>
    <definedName name="AMAZONASL">#REF!</definedName>
    <definedName name="ANTIOQUIA" localSheetId="1">#REF!</definedName>
    <definedName name="ANTIOQUIA">#REF!</definedName>
    <definedName name="ANTIOQUIAL" localSheetId="1">#REF!</definedName>
    <definedName name="ANTIOQUIAL">#REF!</definedName>
    <definedName name="ARAUCA" localSheetId="1">#REF!</definedName>
    <definedName name="ARAUCA">#REF!</definedName>
    <definedName name="ARAUCAL" localSheetId="1">#REF!</definedName>
    <definedName name="ARAUCAL">#REF!</definedName>
    <definedName name="ATLANTICO" localSheetId="1">#REF!</definedName>
    <definedName name="ATLANTICO">#REF!</definedName>
    <definedName name="ATLANTICOL" localSheetId="1">#REF!</definedName>
    <definedName name="ATLANTICOL">#REF!</definedName>
    <definedName name="BOLIVAR" localSheetId="1">#REF!</definedName>
    <definedName name="BOLIVAR">#REF!</definedName>
    <definedName name="BOLIVARL" localSheetId="1">#REF!</definedName>
    <definedName name="BOLIVARL">#REF!</definedName>
    <definedName name="BOYACA" localSheetId="1">#REF!</definedName>
    <definedName name="BOYACA">#REF!</definedName>
    <definedName name="BOYACAL" localSheetId="1">#REF!</definedName>
    <definedName name="BOYACAL">#REF!</definedName>
    <definedName name="CALDAS" localSheetId="1">#REF!</definedName>
    <definedName name="CALDAS">#REF!</definedName>
    <definedName name="CALDASL" localSheetId="1">#REF!</definedName>
    <definedName name="CALDASL">#REF!</definedName>
    <definedName name="CAQUETA" localSheetId="1">#REF!</definedName>
    <definedName name="CAQUETA">#REF!</definedName>
    <definedName name="CAQUETAL" localSheetId="1">#REF!</definedName>
    <definedName name="CAQUETAL">#REF!</definedName>
    <definedName name="CASANARE" localSheetId="1">#REF!</definedName>
    <definedName name="CASANARE">#REF!</definedName>
    <definedName name="CASANAREL" localSheetId="1">#REF!</definedName>
    <definedName name="CASANAREL">#REF!</definedName>
    <definedName name="CAUCA" localSheetId="1">#REF!</definedName>
    <definedName name="CAUCA">#REF!</definedName>
    <definedName name="CAUCAL" localSheetId="1">#REF!</definedName>
    <definedName name="CAUCAL">#REF!</definedName>
    <definedName name="CENTRO" localSheetId="1">#REF!</definedName>
    <definedName name="CENTRO">#REF!</definedName>
    <definedName name="CENTROS_REGIONALES" localSheetId="1">#REF!</definedName>
    <definedName name="CENTROS_REGIONALES">#REF!</definedName>
    <definedName name="CENTROS2" localSheetId="1">#REF!</definedName>
    <definedName name="CENTROS2">#REF!</definedName>
    <definedName name="CESAR" localSheetId="1">#REF!</definedName>
    <definedName name="CESAR">#REF!</definedName>
    <definedName name="CESARL" localSheetId="1">#REF!</definedName>
    <definedName name="CESARL">#REF!</definedName>
    <definedName name="CHOCO" localSheetId="1">#REF!</definedName>
    <definedName name="CHOCO">#REF!</definedName>
    <definedName name="CHOCOL" localSheetId="1">#REF!</definedName>
    <definedName name="CHOCOL">#REF!</definedName>
    <definedName name="CORDOBA" localSheetId="1">#REF!</definedName>
    <definedName name="CORDOBA">#REF!</definedName>
    <definedName name="CORDOBAL" localSheetId="1">#REF!</definedName>
    <definedName name="CORDOBAL">#REF!</definedName>
    <definedName name="CUNDINAMARCA" localSheetId="1">#REF!</definedName>
    <definedName name="CUNDINAMARCA">#REF!</definedName>
    <definedName name="CUNDINAMARCAL" localSheetId="1">#REF!</definedName>
    <definedName name="CUNDINAMARCAL">#REF!</definedName>
    <definedName name="Departamentos" localSheetId="1">#REF!</definedName>
    <definedName name="Departamentos">#REF!</definedName>
    <definedName name="DIRECCIONL" localSheetId="1">#REF!</definedName>
    <definedName name="DIRECCIONL">#REF!</definedName>
    <definedName name="DISTRITOL" localSheetId="1">#REF!</definedName>
    <definedName name="DISTRITOL">#REF!</definedName>
    <definedName name="Fuentes" localSheetId="1">#REF!</definedName>
    <definedName name="Fuentes">#REF!</definedName>
    <definedName name="GUAINIAL" localSheetId="1">#REF!</definedName>
    <definedName name="GUAINIAL">#REF!</definedName>
    <definedName name="GUAJIRAL" localSheetId="1">#REF!</definedName>
    <definedName name="GUAJIRAL">#REF!</definedName>
    <definedName name="GUAVIAREL" localSheetId="1">#REF!</definedName>
    <definedName name="GUAVIAREL">#REF!</definedName>
    <definedName name="HUILAL" localSheetId="1">#REF!</definedName>
    <definedName name="HUILAL">#REF!</definedName>
    <definedName name="Indicadores" localSheetId="1">#REF!</definedName>
    <definedName name="Indicadores">#REF!</definedName>
    <definedName name="jom" localSheetId="1">OFFSET(#REF!,0,0,COUNTA(#REF!)-1,1)</definedName>
    <definedName name="jom">OFFSET(#REF!,0,0,COUNTA(#REF!)-1,1)</definedName>
    <definedName name="LISTA_CENTROS_REGIONALES" localSheetId="1">#REF!</definedName>
    <definedName name="LISTA_CENTROS_REGIONALES">#REF!</definedName>
    <definedName name="LISTA_REGIONALES" localSheetId="1">#REF!</definedName>
    <definedName name="LISTA_REGIONALES">#REF!</definedName>
    <definedName name="LISTADESPLEGAR_CENTRO" localSheetId="1">#REF!</definedName>
    <definedName name="LISTADESPLEGAR_CENTRO">#REF!</definedName>
    <definedName name="MAGDALENAL" localSheetId="1">#REF!</definedName>
    <definedName name="MAGDALENAL">#REF!</definedName>
    <definedName name="METAL" localSheetId="1">#REF!</definedName>
    <definedName name="METAL">#REF!</definedName>
    <definedName name="NARIÑOL" localSheetId="1">#REF!</definedName>
    <definedName name="NARIÑOL">#REF!</definedName>
    <definedName name="NORTEL" localSheetId="1">#REF!</definedName>
    <definedName name="NORTEL">#REF!</definedName>
    <definedName name="Objetivos" localSheetId="1">OFFSET(#REF!,0,0,COUNTA(#REF!)-1,1)</definedName>
    <definedName name="Objetivos">OFFSET(#REF!,0,0,COUNTA(#REF!)-1,1)</definedName>
    <definedName name="PUTUMAYOL" localSheetId="1">#REF!</definedName>
    <definedName name="PUTUMAYOL">#REF!</definedName>
    <definedName name="QUINDIOL" localSheetId="1">#REF!</definedName>
    <definedName name="QUINDIOL">#REF!</definedName>
    <definedName name="REGIONAL" localSheetId="1">#REF!</definedName>
    <definedName name="REGIONAL">#REF!</definedName>
    <definedName name="REGIONALES" localSheetId="1">#REF!</definedName>
    <definedName name="REGIONALES">#REF!</definedName>
    <definedName name="RISARALDAL" localSheetId="1">#REF!</definedName>
    <definedName name="RISARALDAL">#REF!</definedName>
    <definedName name="SANANDRESL" localSheetId="1">#REF!</definedName>
    <definedName name="SANANDRESL">#REF!</definedName>
    <definedName name="SANTANDERL" localSheetId="1">#REF!</definedName>
    <definedName name="SANTANDERL">#REF!</definedName>
    <definedName name="sebas" localSheetId="1">#REF!</definedName>
    <definedName name="sebas">#REF!</definedName>
    <definedName name="SN">[1]Maestros!$B$1:$B$2</definedName>
    <definedName name="SUCREL" localSheetId="2">#REF!</definedName>
    <definedName name="SUCREL" localSheetId="1">#REF!</definedName>
    <definedName name="SUCREL">#REF!</definedName>
    <definedName name="TOLIMAL" localSheetId="2">#REF!</definedName>
    <definedName name="TOLIMAL" localSheetId="1">#REF!</definedName>
    <definedName name="TOLIMAL">#REF!</definedName>
    <definedName name="VALLE" localSheetId="2">#REF!</definedName>
    <definedName name="VALLE" localSheetId="1">#REF!</definedName>
    <definedName name="VALLE">#REF!</definedName>
    <definedName name="VALLEL" localSheetId="1">#REF!</definedName>
    <definedName name="VALLEL">#REF!</definedName>
    <definedName name="VAUPESL" localSheetId="1">#REF!</definedName>
    <definedName name="VAUPESL">#REF!</definedName>
    <definedName name="VICHADAL" localSheetId="1">#REF!</definedName>
    <definedName name="VICHADAL">#REF!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67" i="4" l="1"/>
  <c r="F67" i="4"/>
  <c r="K6" i="2" l="1"/>
  <c r="J6" i="2" s="1"/>
  <c r="L6" i="2" s="1"/>
  <c r="AP6" i="2"/>
  <c r="AG6" i="2"/>
  <c r="AD6" i="2"/>
</calcChain>
</file>

<file path=xl/sharedStrings.xml><?xml version="1.0" encoding="utf-8"?>
<sst xmlns="http://schemas.openxmlformats.org/spreadsheetml/2006/main" count="314" uniqueCount="233">
  <si>
    <t xml:space="preserve">PROCESO </t>
  </si>
  <si>
    <t>INTERNO</t>
  </si>
  <si>
    <t>EXTERNO</t>
  </si>
  <si>
    <t>TIPO</t>
  </si>
  <si>
    <t>ORIGEN</t>
  </si>
  <si>
    <t>PROBABILIDAD
5:  Casi seguro
4: Probable
3: Posible 
2: Improbable 
1: Raro</t>
  </si>
  <si>
    <t>NIVEL DE RIESGO INHERENTE</t>
  </si>
  <si>
    <t>TIPO DE CONTROL</t>
  </si>
  <si>
    <t>RESPONSABLE PRIMERA LÍNEA DE DEFENSA
(Desarrollo e implementación de procesos de control y gestión de riesgos a través de su identificación, análisis, valoración, monitoreo y acciones de mejora)</t>
  </si>
  <si>
    <t>RESPONSABLE DEL CONTROL
(Persona asignada para ejecutar el control. Debe tener la autoridad, competencias y conocimientos para ejecutar el control)</t>
  </si>
  <si>
    <t>PERIODICIDAD DEL CONTROL
(La periodicidad debe prevenir o detectar el riesgo de manera oportuna)</t>
  </si>
  <si>
    <t>EVIDENCIA DE LA EJECUCIÓN DEL CONTROL
(El control debe dejar evidencia de su ejecución. Esta evidencia ayuda a que se pueda revisar la misma información por parte de un tercero y llegue a la misma conclusión de quien ejecutó el control)</t>
  </si>
  <si>
    <t>ASIGNACIÓN DEL RESPONSABLE
Asignado: 15
No asignado: 0</t>
  </si>
  <si>
    <t>SEGREGACIÓN Y AUTORIDAD DEL RESPONSABLE:
Adecuado: 15
Inadecuado: 0</t>
  </si>
  <si>
    <t>PERIODICIDAD
Oportuna: 15
Inoportuna: 0</t>
  </si>
  <si>
    <t>PROPÓSITO
Prevenir: 15
Detectar: 10
No es un control: 0</t>
  </si>
  <si>
    <t>CÓMO SE REALIZA LA ACTIVIDAD DE CONTROL
Confiable: 15
No confiable: 0</t>
  </si>
  <si>
    <t>QUÉ PASA CON LAS OBSERVACIONES O DESVIACIONES
Se investigan y resuelven oportunamente: 15
No se investigan o resuelven oportunamente: 0</t>
  </si>
  <si>
    <t>EVIDENCIA DE LA EJECUCIÓN DEL CONTROL
Completa: 10
Incompleta: 5
No existe: 0</t>
  </si>
  <si>
    <t xml:space="preserve">RESULTADO DE LA EVALUACIÓN DEL DISEÑO DEL CONTROL
</t>
  </si>
  <si>
    <t>RESULTADO DE LA EVALUACION DEL DISEÑO DEL CONTROL
Fuerte: 96 y 100
Moderado: 86 y 95
Débil: 0 y 85
(D)</t>
  </si>
  <si>
    <t>EVALUACIÓN DE LA EJECUCIÓN DEL CONTROL
Fuerte: Se ejecuta de manera consistente
Moderado: Se ejecuta algunas veces 
Débil: No se ejecuta
(E)</t>
  </si>
  <si>
    <t>SOLIDEZ INDIVIDUAL DE CADA CONTROL
(D+E)</t>
  </si>
  <si>
    <t>SOLIDEZ INDIVIDUAL DE CADA CONTROL
Fuerte: 100
Moderado: 50
Débil: 0
(D + E)</t>
  </si>
  <si>
    <t>SOLIDEZ DEL CONJUNTO DE CONTROLES
Fuerte: Promedio 100 
Moderado: Promedio entre 50 y 99
Débil: Promedio menor a 50
Si hay más de un control, se debe actualizar la fórmula del promedio y combinar las celdas</t>
  </si>
  <si>
    <t>CONTROLES AYUDAN A DISMINUIR LA PROBABILIDAD
Directamente o Indirectamente</t>
  </si>
  <si>
    <t>NÚMERO DE COLUMNAS QUE SE DESPLAZA EN EL EJE DE PROBABILIDAD</t>
  </si>
  <si>
    <t>NÚMERO DE COLUMNAS QUE SE DESPLAZA EN EL EJE DE IMPACTO</t>
  </si>
  <si>
    <t>PROBABILIDAD
5: Casi seguro
4: Probable
3: Posible 
2: Improbable 
1: Raro</t>
  </si>
  <si>
    <t>NIVEL DE RIESGO RESIDUAL</t>
  </si>
  <si>
    <t>RESPUESTAS AL RIESGO</t>
  </si>
  <si>
    <t>RESPONSABLE</t>
  </si>
  <si>
    <t>FECHA LÍMITE PARA EL CUMPLIMIENTO DE LA ACCIÓN</t>
  </si>
  <si>
    <t>INDICADOR</t>
  </si>
  <si>
    <t>RECURSOS 
Económico, Humano y/o Logístico</t>
  </si>
  <si>
    <t>PLAN DE CONTINGENCIA POR CADA RIESGO</t>
  </si>
  <si>
    <t>N/A</t>
  </si>
  <si>
    <t>Corrupción</t>
  </si>
  <si>
    <t>Análisis de contexto de índole táctico</t>
  </si>
  <si>
    <t>Posible (3)</t>
  </si>
  <si>
    <t>Fuerte</t>
  </si>
  <si>
    <t>Detectivo</t>
  </si>
  <si>
    <t>No Disminuye</t>
  </si>
  <si>
    <t>Mayor (4)</t>
  </si>
  <si>
    <t>Desempeño de los procesos: Capacidad humana, técnica y financiera de los procesos para lograr el cumplimiento de sus objetivos</t>
  </si>
  <si>
    <t>Moderado</t>
  </si>
  <si>
    <t>Administración y Mantenimiento de Parques y Escenarios</t>
  </si>
  <si>
    <t>Acciones legales.
Quejas y reclamos.
Disminución de ingresos por aprovechamiento económico.
Pérdida de buena imagen y credibilidad del Instituto.</t>
  </si>
  <si>
    <t>Subdirector(a) Técnico(a) de Parques
Responsable de area Administración de Escenarios</t>
  </si>
  <si>
    <t>Reducir</t>
  </si>
  <si>
    <t xml:space="preserve">Poner en conocimiento de las autoridades correspondientes (internas y/o externas) con el fin de iniciar las acciones a que haya lugar. </t>
  </si>
  <si>
    <t xml:space="preserve">Profesional contratado para realizar las visitas de seguimiento y control del aprovechamiento económico  
</t>
  </si>
  <si>
    <t xml:space="preserve">No disminuye </t>
  </si>
  <si>
    <t xml:space="preserve">Recurso humano: Funcionarios y personal contratista de la Subdirección Tecnica de Parques contratada por el proyecto de inversión </t>
  </si>
  <si>
    <t xml:space="preserve">Responsable Área de administración de escenarios 
</t>
  </si>
  <si>
    <t>Realizar procesos pedagógicos para reforzar la aplicación de  los criterios normativos,  procedimentales y tarifarios definidos  para el trámite: Permiso de uso y/o aprovechamiento económico de parques o escenarios.</t>
  </si>
  <si>
    <t xml:space="preserve">
Número de casos detectados en los que se omiten los criterios normativos,  procedimentales y tarifarios para el beneficio  propio o de un tercero frente al trámite: Permiso de uso y/o aprovechamiento económico de parques o escenarios. 
Meta : 0 
Frecuencia: Mensual </t>
  </si>
  <si>
    <t>IMPACTO
Ver pestaña "Criterios de impacto"
5: Catastrófico
4: Mayor
3: Moderado</t>
  </si>
  <si>
    <t>Observación de criterio</t>
  </si>
  <si>
    <t>Criterios para calificar el impacto en riesgos de corrupción</t>
  </si>
  <si>
    <t>1. ¿Afecta al grupo de funcionarios del proceso?</t>
  </si>
  <si>
    <t>SI</t>
  </si>
  <si>
    <t xml:space="preserve">2. ¿Afecta el cumplimiento de metas y objetivos de la dependencia? </t>
  </si>
  <si>
    <t>NO</t>
  </si>
  <si>
    <t>3. ¿ Afecta el cumplimiento de la misión de la Entidad?</t>
  </si>
  <si>
    <t>4. ¿ Afecta el cumplimiento de la misión del sector al que pertenece la Entidad?</t>
  </si>
  <si>
    <t>5. ¿Genera pérdida de confianza de la Entidad, afectando su reputación?</t>
  </si>
  <si>
    <t>6. ¿Genera pérdida de recursos económicos?</t>
  </si>
  <si>
    <t>7. ¿ Afecta la generación de los productos o la prestación de los servicios?</t>
  </si>
  <si>
    <t>8. ¿ Da lugar al detrimento de calidad de vida de la comunidad por la pérdida del bien o servicios o los recursos públicos?</t>
  </si>
  <si>
    <t>9. ¿ Genera pérdida de información de la Entidad?</t>
  </si>
  <si>
    <t>10. ¿ Genera intervención de los órganos de control, de la fiscalía,  u otro ente?</t>
  </si>
  <si>
    <t>11. ¿ Da lugar a procesos sancionatorios?</t>
  </si>
  <si>
    <t>12. ¿Da lugar a procesos disciplinarios?</t>
  </si>
  <si>
    <t>13. ¿ Da lugar a procesos fiscales?</t>
  </si>
  <si>
    <t>14. ¿Da lugar a procesos penales?</t>
  </si>
  <si>
    <t>15. ¿ Genera pérdidad de credibilidad del sector?</t>
  </si>
  <si>
    <t>16. ¿ Ocasiona lesiones físicas o pérdida de vidas humanas?</t>
  </si>
  <si>
    <t>17. ¿ Afecta la imagen regional?</t>
  </si>
  <si>
    <t>18. ¿ Afecta la imagen institucional?</t>
  </si>
  <si>
    <t>19. ¿Genera daño ambiental?</t>
  </si>
  <si>
    <t>SOLIDEZ INDIVIDUAL</t>
  </si>
  <si>
    <t>FuerteFuerte</t>
  </si>
  <si>
    <t>FuerteModerado</t>
  </si>
  <si>
    <t>FuerteDébil</t>
  </si>
  <si>
    <t>Débil</t>
  </si>
  <si>
    <t>ModeradoFuerte</t>
  </si>
  <si>
    <t>ModeradoModerado</t>
  </si>
  <si>
    <t>ModeradoDébil</t>
  </si>
  <si>
    <t>DébilFuerte</t>
  </si>
  <si>
    <t>DébilModerado</t>
  </si>
  <si>
    <t>DébilDébil</t>
  </si>
  <si>
    <t>FuerteDirectamenteDirectamente</t>
  </si>
  <si>
    <t>FuerteDirectamenteIndirectamente</t>
  </si>
  <si>
    <t>FuerteDirectamenteNo Disminuye</t>
  </si>
  <si>
    <t>FuerteNo disminuyeDirectamente</t>
  </si>
  <si>
    <t>ModeradoDirectamenteDirectamente</t>
  </si>
  <si>
    <t>ModeradoDirectamenteIndirectamente</t>
  </si>
  <si>
    <t>ModeradoDirectamenteNo disminuye</t>
  </si>
  <si>
    <t>ModeradoNo DisminuyeDirectamente</t>
  </si>
  <si>
    <t>DébilDirectamenteDirectamente</t>
  </si>
  <si>
    <t>DébilDirectamenteIndirectamente</t>
  </si>
  <si>
    <t>DébilDirectamenteNo disminuye</t>
  </si>
  <si>
    <t>DébilNo DisminuyeDirectamente</t>
  </si>
  <si>
    <t>Casi Seguro (5)</t>
  </si>
  <si>
    <t>Probable (4)</t>
  </si>
  <si>
    <t>Improbable (2)</t>
  </si>
  <si>
    <t>Raro (1)</t>
  </si>
  <si>
    <t>si</t>
  </si>
  <si>
    <t>no</t>
  </si>
  <si>
    <t>Catastrófico (5)</t>
  </si>
  <si>
    <t>afecta al grupo de funcionarios del proceso</t>
  </si>
  <si>
    <t>x</t>
  </si>
  <si>
    <t>Afectar el cumplimientos de metas y objetivos de la dependencia</t>
  </si>
  <si>
    <t>Moderado (3)</t>
  </si>
  <si>
    <t>Afectar el cumplimiento de la mision de la entidad</t>
  </si>
  <si>
    <t>Menor (2)</t>
  </si>
  <si>
    <t>Afectar el cumpliiento de la mision del sector al que pertenece la entidad</t>
  </si>
  <si>
    <t>Insignificante (1)</t>
  </si>
  <si>
    <t>Generar pérdida de confianza de la entidad, afectando su reputación</t>
  </si>
  <si>
    <t>Generar pérdida de recursos económicos?</t>
  </si>
  <si>
    <t>Afectar la generación de los productos o la prestación de servicios?</t>
  </si>
  <si>
    <t>Dar lugar al detrimento de calidad de vida de la comunidad por la pérdida del bien, servicios o recursos públicos?</t>
  </si>
  <si>
    <t>NIVEL DE RIESGO</t>
  </si>
  <si>
    <t>Generar pérdida de información de la entidad</t>
  </si>
  <si>
    <t>Raro (1)Insignificante (1)</t>
  </si>
  <si>
    <t>Bajo (1)</t>
  </si>
  <si>
    <t>Generar intervención de los órganos de control, de la Fiscalia u otro ente</t>
  </si>
  <si>
    <t>Raro (1)Menor (2)</t>
  </si>
  <si>
    <t>Bajo (2)</t>
  </si>
  <si>
    <t>¿Dar lugar a procesos sancionatorios?</t>
  </si>
  <si>
    <t>Raro (1)Moderado (3)</t>
  </si>
  <si>
    <t>Dar lugar a procesos disciplinarios?</t>
  </si>
  <si>
    <t>Raro (1)Mayor (4)</t>
  </si>
  <si>
    <t>Alto (4)</t>
  </si>
  <si>
    <t>Dar lugar a procesos fiscales</t>
  </si>
  <si>
    <t>Raro (1)Catastrófico (5)</t>
  </si>
  <si>
    <t>Alto (5)</t>
  </si>
  <si>
    <t>Dar lugar a procesos penales</t>
  </si>
  <si>
    <t>Improbable (2)Insignificante (1)</t>
  </si>
  <si>
    <t>Generar pérdida de credibilidad del sector</t>
  </si>
  <si>
    <t>Improbable (2)Menor (2)</t>
  </si>
  <si>
    <t>Bajo (4)</t>
  </si>
  <si>
    <t>Ocasionar lesiones físicas o pérdida de vidas humanas</t>
  </si>
  <si>
    <t>Improbable (2)Moderado (3)</t>
  </si>
  <si>
    <t>Moderado (6)</t>
  </si>
  <si>
    <t>Afectar la imagen regional</t>
  </si>
  <si>
    <t>Improbable (2)Mayor (4)</t>
  </si>
  <si>
    <t>Alto (8)</t>
  </si>
  <si>
    <t>Afectar la imagen nacional</t>
  </si>
  <si>
    <t>Improbable (2)Catastrófico (5)</t>
  </si>
  <si>
    <t>Extremo (10)</t>
  </si>
  <si>
    <t>Generar daño ambiental</t>
  </si>
  <si>
    <t>Posible (3)Insignificante (1)</t>
  </si>
  <si>
    <t>Bajo (3)</t>
  </si>
  <si>
    <t>Posible (3)Menor (2)</t>
  </si>
  <si>
    <t>total</t>
  </si>
  <si>
    <t>Posible (3)Moderado (3)</t>
  </si>
  <si>
    <t>Alto (9)</t>
  </si>
  <si>
    <t>Posible (3)Mayor (4)</t>
  </si>
  <si>
    <t>Extremo (12)</t>
  </si>
  <si>
    <t>Posible (3)Catastrófico (5)</t>
  </si>
  <si>
    <t>Extremo (15)</t>
  </si>
  <si>
    <t>Probable (4)Insignificante (1)</t>
  </si>
  <si>
    <t>Moderado (4)</t>
  </si>
  <si>
    <t>Probable (4)Menor (2)</t>
  </si>
  <si>
    <t>Probable (4)Moderado (3)</t>
  </si>
  <si>
    <t>Alto (12)</t>
  </si>
  <si>
    <t>Probable (4)Mayor (4)</t>
  </si>
  <si>
    <t>Extremo (16)</t>
  </si>
  <si>
    <t>Probable (4)Catastrófico (5)</t>
  </si>
  <si>
    <t>Extremo (20)</t>
  </si>
  <si>
    <t>Casi Seguro (5)Insignificante (1)</t>
  </si>
  <si>
    <t>Casi Seguro (5)Menor (2)</t>
  </si>
  <si>
    <t>Alto (10)</t>
  </si>
  <si>
    <t>Casi Seguro (5)Moderado (3)</t>
  </si>
  <si>
    <t>Casi Seguro (5)Mayor (4)</t>
  </si>
  <si>
    <t>Casi Seguro (5)Catastrófico (5)</t>
  </si>
  <si>
    <t>Extremo (25)</t>
  </si>
  <si>
    <t>CONTROLES AYUDAN A DISMINUIR LA PROBABILIDAD</t>
  </si>
  <si>
    <t>CONTROLES AYUDAN A DISMINUIR EL IMPACTO</t>
  </si>
  <si>
    <t>Directamente</t>
  </si>
  <si>
    <t>Indirectamente</t>
  </si>
  <si>
    <t>Preventivo</t>
  </si>
  <si>
    <t>Evitar</t>
  </si>
  <si>
    <t>Compartir</t>
  </si>
  <si>
    <t>Aceptar</t>
  </si>
  <si>
    <t>PROCESO</t>
  </si>
  <si>
    <t>Planeación de la Gestión</t>
  </si>
  <si>
    <t>Gestión de Talento Humano</t>
  </si>
  <si>
    <t>Diseño y Construcción de Parques y Escenarios</t>
  </si>
  <si>
    <t>Fomento al Deporte</t>
  </si>
  <si>
    <t>Promoción de la Recreación</t>
  </si>
  <si>
    <t>Gestión de Comunicaciones</t>
  </si>
  <si>
    <t>Gestión de Recursos Físicos</t>
  </si>
  <si>
    <t>Gestión Jurídica</t>
  </si>
  <si>
    <t>Gestión de Tecnología de la Información y las Comunicaciones</t>
  </si>
  <si>
    <t>Adquisición de Bienes y Servicios</t>
  </si>
  <si>
    <t>Gestión Financiera</t>
  </si>
  <si>
    <t>Gestión Documental</t>
  </si>
  <si>
    <t>Servicio a la Ciudadanía</t>
  </si>
  <si>
    <t>Gestión de Asuntos Locales</t>
  </si>
  <si>
    <t>Control, Evaluación y Seguimiento</t>
  </si>
  <si>
    <t>Control Disciplinario</t>
  </si>
  <si>
    <t>EJECUCIÓN DEL CONTROL</t>
  </si>
  <si>
    <t xml:space="preserve">A partir de las visitas en campo en la que se haya detectado la materialización del riesgo, informar al jefe de área responsable para tomar las acciones a que haya lugar </t>
  </si>
  <si>
    <t>CONTROLES AYUDAN A DISMINUIR IMPACTO
Tratándose de riesgos de corrupción
únicamente hay disminución de probabilidad. Es decir, para el impacto
no opera el desplazamiento.</t>
  </si>
  <si>
    <t>IMPACTO
5: Catastrófico
4: Mayor
3: Moderado</t>
  </si>
  <si>
    <t xml:space="preserve">No aplicación de los requisitos establecidos en el Manual de aprovechamiento económico vigente </t>
  </si>
  <si>
    <t>Bimensual</t>
  </si>
  <si>
    <t xml:space="preserve">Verificar el cumplimiento de las tarifas establecidas en el manual de aprovechamiento económico vigente con respecto a los Títulos:  Tarifas o retribución para el aprovechamiento económico de los escenarios especiales Parques y escenarios de uso deportivo, recreativo y cultural
</t>
  </si>
  <si>
    <t>Mediante visita de seguimiento y control, en la cual se verifica la aplicación de las tarifas con respecto a lo indicado en  el manual de aprovechamiento económico vigente con respecto a los Títulos:  Tarifas o retribución para el aprovechamiento económico de los escenarios especiales Parques y escenarios de uso deportivo, recreativo y cultural.</t>
  </si>
  <si>
    <t>Informe de visitas realizadas.</t>
  </si>
  <si>
    <t>PROPÓSITO DEL CONTROL
D 
 (Validar, verificar, conciliar, comparar, revisar, cotejar…)
El control ayuda a mitigar las causas de los riesgos o detectar su materialización</t>
  </si>
  <si>
    <t>CÓMO SE REALIZA LA ACTIVIDAD DE CONTROL
E
(EL control debe indicar el cómo se realiza, de tal forma que se pueda
evaluar si la fuente u origen de la información que sirve para ejecutar el
control, es confiable para la mitigación del riesgo)</t>
  </si>
  <si>
    <t>CÓMO SE ACTÚA EN CASO DE OBSERVACIONES O DESVIACIONES 
F
(Qué se hace cuando se detectan observaciones o desviaciones como resultado de la ejecución de un control?)</t>
  </si>
  <si>
    <t>Acciones asociadas al control</t>
  </si>
  <si>
    <t xml:space="preserve">DEBIDO A 
(Causa(s))
</t>
  </si>
  <si>
    <t xml:space="preserve">PUEDE SUCEDER QUE
(Riesgo)
</t>
  </si>
  <si>
    <t xml:space="preserve">QUE PODRÍA OCASIONAR (Consecuencia(s))
</t>
  </si>
  <si>
    <t>Por abuso del poder hacer omisión de  los criterios tarifarios para el beneficio propio o de un tercero frente al trámite:  Permiso de uso y/o aprovechamiento económico de parques o escenarios lo cual desvía la gestión de lo público</t>
  </si>
  <si>
    <t>FECHA DE ACTUALIZACIÓN:  enero 2024</t>
  </si>
  <si>
    <t>15 de diciembre de 2024</t>
  </si>
  <si>
    <t xml:space="preserve">MONITOREO CONTROLES </t>
  </si>
  <si>
    <t xml:space="preserve">NOMBRE DEL SOPORTE REVISADO
</t>
  </si>
  <si>
    <t xml:space="preserve">RESULTADO DE LA REVISIÓN 
</t>
  </si>
  <si>
    <t xml:space="preserve">Informe de visita
 </t>
  </si>
  <si>
    <t>Se realizan visitas a aquellos parques y escenarios priorizando los de mayor recaudo. Para los meses de enero a marzo de visitaron 4 de ellos: Camping, Complejo Acuático, Country y Simón Bolivar (De acuerdo con el reporte de ingresos de la herramienta SEVEN de la vigencia 2023). En el mismo informe se referencia el documento de donde se obtiene la informacion de las tarifas vigentes (MAE y PAE) y se coteja con la que se encuentra en el permiso de uso. En conclusión los valores fueron coincidentes</t>
  </si>
  <si>
    <t>CONCLUSIONES DE EFICACIA</t>
  </si>
  <si>
    <t xml:space="preserve">Análisis de la información revisada
</t>
  </si>
  <si>
    <t>¿Se materializó el riesgo?
Respuesta SI o NO</t>
  </si>
  <si>
    <t xml:space="preserve">1. Se están implementando los controles.
2. El indicador que mide el primer trimestre genera un resultado de 0, lo cual evidencia que no hay casos de omisión de criterios normativos </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</si>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</sst>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00_-;\-&quot;$&quot;\ * #,##0.00_-;_-&quot;$&quot;\ * &quot;-&quot;??_-;_-@_-"/>
    <numFmt numFmtId="165" formatCode="_-&quot;$&quot;\ * #,##0_-;\-&quot;$&quot;\ * #,##0_-;_-&quot;$&quot;\ * &quot;-&quot;??_-;_-@_-"/>
  </numFmts>
  <fonts count="25" x14ac:knownFonts="1">
    <font>
      <sz val="11"/>
      <color theme="1"/>
      <name val="Calibri"/>
      <family val="2"/>
      <scheme val="minor"/>
    </font>
    <font>
      <sz val="11"/>
      <color theme="1"/>
      <name val="Calibri"/>
      <family val="2"/>
      <scheme val="minor"/>
    </font>
    <font>
      <sz val="10"/>
      <color theme="1"/>
      <name val="Calibri"/>
      <family val="2"/>
      <scheme val="minor"/>
    </font>
    <font>
      <b/>
      <sz val="10"/>
      <name val="Calibri"/>
      <family val="2"/>
      <scheme val="minor"/>
    </font>
    <font>
      <sz val="10"/>
      <name val="Calibri"/>
      <family val="2"/>
      <scheme val="minor"/>
    </font>
    <font>
      <sz val="11"/>
      <color indexed="8"/>
      <name val="Calibri"/>
      <family val="2"/>
      <charset val="1"/>
    </font>
    <font>
      <b/>
      <sz val="14"/>
      <color theme="1"/>
      <name val="Calibri"/>
      <family val="2"/>
      <scheme val="minor"/>
    </font>
    <font>
      <sz val="10"/>
      <color rgb="FFFF0000"/>
      <name val="Calibri"/>
      <family val="2"/>
      <scheme val="minor"/>
    </font>
    <font>
      <b/>
      <sz val="8"/>
      <name val="Calibri"/>
      <family val="2"/>
      <scheme val="minor"/>
    </font>
    <font>
      <b/>
      <sz val="8"/>
      <color theme="1"/>
      <name val="Arial"/>
      <family val="2"/>
    </font>
    <font>
      <sz val="11"/>
      <color theme="1"/>
      <name val="Arial"/>
      <family val="2"/>
    </font>
    <font>
      <b/>
      <sz val="14"/>
      <color theme="1"/>
      <name val="Arial"/>
      <family val="2"/>
    </font>
    <font>
      <sz val="10"/>
      <color theme="1"/>
      <name val="Arial"/>
      <family val="2"/>
    </font>
    <font>
      <sz val="18"/>
      <name val="Calibri"/>
      <family val="2"/>
    </font>
    <font>
      <sz val="16"/>
      <color theme="1"/>
      <name val="Arial"/>
      <family val="2"/>
    </font>
    <font>
      <sz val="11"/>
      <name val="Calibri"/>
      <family val="2"/>
    </font>
    <font>
      <sz val="11"/>
      <color rgb="FF000000"/>
      <name val="Calibri"/>
      <family val="2"/>
      <charset val="1"/>
    </font>
    <font>
      <b/>
      <sz val="11"/>
      <color rgb="FF000000"/>
      <name val="Calibri"/>
      <family val="2"/>
      <charset val="1"/>
    </font>
    <font>
      <b/>
      <sz val="11"/>
      <name val="Calibri"/>
      <family val="2"/>
      <scheme val="minor"/>
    </font>
    <font>
      <b/>
      <sz val="9"/>
      <name val="Calibri"/>
      <family val="2"/>
      <scheme val="minor"/>
    </font>
    <font>
      <b/>
      <sz val="12"/>
      <color theme="1"/>
      <name val="Arial Narrow"/>
      <family val="2"/>
    </font>
    <font>
      <b/>
      <sz val="11"/>
      <color theme="1"/>
      <name val="Arial Narrow"/>
      <family val="2"/>
    </font>
    <font>
      <sz val="10"/>
      <name val="Arial Narrow"/>
      <family val="2"/>
    </font>
    <font>
      <b/>
      <sz val="9"/>
      <color theme="1"/>
      <name val="Arial Narrow"/>
      <family val="2"/>
    </font>
    <font>
      <b/>
      <sz val="10"/>
      <color theme="1"/>
      <name val="Arial Narrow"/>
      <family val="2"/>
    </font>
  </fonts>
  <fills count="10">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5" tint="0.79998168889431442"/>
        <bgColor indexed="64"/>
      </patternFill>
    </fill>
    <fill>
      <patternFill patternType="solid">
        <fgColor theme="5" tint="0.39997558519241921"/>
        <bgColor indexed="64"/>
      </patternFill>
    </fill>
    <fill>
      <patternFill patternType="solid">
        <fgColor rgb="FFFBD4B4"/>
        <bgColor rgb="FFFBD4B4"/>
      </patternFill>
    </fill>
    <fill>
      <patternFill patternType="solid">
        <fgColor theme="4" tint="0.79998168889431442"/>
        <bgColor indexed="64"/>
      </patternFill>
    </fill>
    <fill>
      <patternFill patternType="solid">
        <fgColor theme="0"/>
        <bgColor rgb="FFFBE5D6"/>
      </patternFill>
    </fill>
    <fill>
      <patternFill patternType="solid">
        <fgColor theme="8" tint="0.59999389629810485"/>
        <bgColor indexed="64"/>
      </patternFill>
    </fill>
  </fills>
  <borders count="9">
    <border>
      <left/>
      <right/>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7">
    <xf numFmtId="0" fontId="0" fillId="0" borderId="0"/>
    <xf numFmtId="0" fontId="1" fillId="0" borderId="0"/>
    <xf numFmtId="0" fontId="5" fillId="0" borderId="0"/>
    <xf numFmtId="0" fontId="10" fillId="0" borderId="0"/>
    <xf numFmtId="9" fontId="10" fillId="0" borderId="0" applyFont="0" applyFill="0" applyBorder="0" applyAlignment="0" applyProtection="0"/>
    <xf numFmtId="0" fontId="16" fillId="0" borderId="0"/>
    <xf numFmtId="164" fontId="1" fillId="0" borderId="0" applyFont="0" applyFill="0" applyBorder="0" applyAlignment="0" applyProtection="0"/>
  </cellStyleXfs>
  <cellXfs count="55">
    <xf numFmtId="0" fontId="0" fillId="0" borderId="0" xfId="0"/>
    <xf numFmtId="0" fontId="2" fillId="0" borderId="0" xfId="1" applyFont="1" applyAlignment="1">
      <alignment horizontal="center"/>
    </xf>
    <xf numFmtId="0" fontId="2" fillId="0" borderId="0" xfId="1" applyFont="1" applyAlignment="1">
      <alignment horizontal="justify" vertical="center"/>
    </xf>
    <xf numFmtId="0" fontId="2" fillId="0" borderId="0" xfId="1" applyFont="1"/>
    <xf numFmtId="0" fontId="3" fillId="4" borderId="1" xfId="1" applyFont="1" applyFill="1" applyBorder="1" applyAlignment="1">
      <alignment horizontal="center" vertical="center" wrapText="1"/>
    </xf>
    <xf numFmtId="0" fontId="10" fillId="0" borderId="0" xfId="3"/>
    <xf numFmtId="9" fontId="12" fillId="7" borderId="4" xfId="4" applyFont="1" applyFill="1" applyBorder="1" applyAlignment="1" applyProtection="1">
      <alignment horizontal="center" vertical="center"/>
      <protection locked="0"/>
    </xf>
    <xf numFmtId="0" fontId="13" fillId="8" borderId="0" xfId="0" applyFont="1" applyFill="1" applyAlignment="1">
      <alignment vertical="center" wrapText="1"/>
    </xf>
    <xf numFmtId="0" fontId="17" fillId="0" borderId="0" xfId="5" applyFont="1"/>
    <xf numFmtId="0" fontId="16" fillId="0" borderId="0" xfId="5"/>
    <xf numFmtId="0" fontId="16" fillId="0" borderId="0" xfId="5" applyAlignment="1">
      <alignment wrapText="1"/>
    </xf>
    <xf numFmtId="0" fontId="17" fillId="0" borderId="0" xfId="5" applyFont="1" applyAlignment="1">
      <alignment vertical="center" wrapText="1"/>
    </xf>
    <xf numFmtId="0" fontId="17" fillId="0" borderId="0" xfId="5" applyFont="1" applyAlignment="1">
      <alignment wrapText="1"/>
    </xf>
    <xf numFmtId="165" fontId="16" fillId="0" borderId="0" xfId="6" applyNumberFormat="1" applyFont="1"/>
    <xf numFmtId="0" fontId="3" fillId="2" borderId="4" xfId="1" applyFont="1" applyFill="1" applyBorder="1" applyAlignment="1">
      <alignment horizontal="center" vertical="center" wrapText="1"/>
    </xf>
    <xf numFmtId="0" fontId="19" fillId="2" borderId="4" xfId="1" applyFont="1" applyFill="1" applyBorder="1" applyAlignment="1">
      <alignment horizontal="center" vertical="center" wrapText="1"/>
    </xf>
    <xf numFmtId="0" fontId="19" fillId="5" borderId="4" xfId="0" applyFont="1" applyFill="1" applyBorder="1" applyAlignment="1">
      <alignment horizontal="left" vertical="center" wrapText="1"/>
    </xf>
    <xf numFmtId="0" fontId="9" fillId="6" borderId="4" xfId="0" applyFont="1" applyFill="1" applyBorder="1" applyAlignment="1">
      <alignment vertical="center" wrapText="1"/>
    </xf>
    <xf numFmtId="0" fontId="8" fillId="2" borderId="4" xfId="1" applyFont="1" applyFill="1" applyBorder="1" applyAlignment="1">
      <alignment horizontal="center" vertical="center" wrapText="1"/>
    </xf>
    <xf numFmtId="0" fontId="18" fillId="2" borderId="4" xfId="1" applyFont="1" applyFill="1" applyBorder="1" applyAlignment="1">
      <alignment horizontal="center" vertical="center" wrapText="1"/>
    </xf>
    <xf numFmtId="0" fontId="2" fillId="3" borderId="0" xfId="1" applyFont="1" applyFill="1" applyAlignment="1">
      <alignment horizontal="center"/>
    </xf>
    <xf numFmtId="0" fontId="2" fillId="3" borderId="0" xfId="1" applyFont="1" applyFill="1" applyAlignment="1">
      <alignment horizontal="justify" vertical="center"/>
    </xf>
    <xf numFmtId="0" fontId="2" fillId="3" borderId="0" xfId="1" applyFont="1" applyFill="1"/>
    <xf numFmtId="1" fontId="14" fillId="3" borderId="0" xfId="0" applyNumberFormat="1" applyFont="1" applyFill="1" applyAlignment="1">
      <alignment vertical="center" wrapText="1"/>
    </xf>
    <xf numFmtId="0" fontId="6" fillId="3" borderId="0" xfId="1" applyFont="1" applyFill="1"/>
    <xf numFmtId="0" fontId="21" fillId="9" borderId="4" xfId="0" applyFont="1" applyFill="1" applyBorder="1" applyAlignment="1">
      <alignment horizontal="center" vertical="center" wrapText="1"/>
    </xf>
    <xf numFmtId="0" fontId="24" fillId="9" borderId="4" xfId="0" applyFont="1" applyFill="1" applyBorder="1" applyAlignment="1">
      <alignment horizontal="center" vertical="center" wrapText="1"/>
    </xf>
    <xf numFmtId="0" fontId="20" fillId="9" borderId="5" xfId="0" applyFont="1" applyFill="1" applyBorder="1" applyAlignment="1">
      <alignment horizontal="center" vertical="center" wrapText="1"/>
    </xf>
    <xf numFmtId="0" fontId="20" fillId="9" borderId="6" xfId="0" applyFont="1" applyFill="1" applyBorder="1" applyAlignment="1">
      <alignment horizontal="center" vertical="center" wrapText="1"/>
    </xf>
    <xf numFmtId="0" fontId="22" fillId="9" borderId="7" xfId="0" applyFont="1" applyFill="1" applyBorder="1" applyAlignment="1">
      <alignment horizontal="center" vertical="center" wrapText="1"/>
    </xf>
    <xf numFmtId="0" fontId="22" fillId="9" borderId="8" xfId="0" applyFont="1" applyFill="1" applyBorder="1" applyAlignment="1">
      <alignment horizontal="center" vertical="center" wrapText="1"/>
    </xf>
    <xf numFmtId="0" fontId="23" fillId="9" borderId="4" xfId="0" applyFont="1" applyFill="1" applyBorder="1" applyAlignment="1">
      <alignment horizontal="center" vertical="center" wrapText="1"/>
    </xf>
    <xf numFmtId="0" fontId="2" fillId="9" borderId="7" xfId="1" applyFont="1" applyFill="1" applyBorder="1" applyAlignment="1">
      <alignment horizontal="center" vertical="center" wrapText="1"/>
    </xf>
    <xf numFmtId="0" fontId="2" fillId="9" borderId="8" xfId="1" applyFont="1" applyFill="1" applyBorder="1" applyAlignment="1">
      <alignment horizontal="center" vertical="center"/>
    </xf>
    <xf numFmtId="0" fontId="2" fillId="9" borderId="7" xfId="1" applyFont="1" applyFill="1" applyBorder="1" applyAlignment="1">
      <alignment horizontal="center" vertical="center"/>
    </xf>
    <xf numFmtId="14" fontId="4" fillId="0" borderId="4" xfId="1" applyNumberFormat="1" applyFont="1" applyBorder="1" applyAlignment="1">
      <alignment horizontal="center" vertical="center" wrapText="1"/>
    </xf>
    <xf numFmtId="0" fontId="4" fillId="3" borderId="4" xfId="1" applyFont="1" applyFill="1" applyBorder="1" applyAlignment="1">
      <alignment horizontal="center" vertical="center" wrapText="1"/>
    </xf>
    <xf numFmtId="0" fontId="4" fillId="3" borderId="4" xfId="1" applyFont="1" applyFill="1" applyBorder="1" applyAlignment="1">
      <alignment horizontal="justify" vertical="center" wrapText="1"/>
    </xf>
    <xf numFmtId="0" fontId="4" fillId="0" borderId="4" xfId="1" applyFont="1" applyBorder="1" applyAlignment="1">
      <alignment horizontal="left" vertical="center" wrapText="1"/>
    </xf>
    <xf numFmtId="0" fontId="4" fillId="0" borderId="4" xfId="1" applyFont="1" applyBorder="1" applyAlignment="1">
      <alignment horizontal="justify" vertical="center" wrapText="1"/>
    </xf>
    <xf numFmtId="0" fontId="2" fillId="0" borderId="4" xfId="1" applyFont="1" applyBorder="1" applyAlignment="1">
      <alignment horizontal="center" vertical="center" wrapText="1"/>
    </xf>
    <xf numFmtId="0" fontId="4" fillId="3"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3" borderId="4" xfId="2" applyFont="1" applyFill="1" applyBorder="1" applyAlignment="1">
      <alignment horizontal="justify" vertical="center" wrapText="1"/>
    </xf>
    <xf numFmtId="0" fontId="7" fillId="3" borderId="4" xfId="2" applyFont="1" applyFill="1" applyBorder="1" applyAlignment="1">
      <alignment horizontal="justify" vertical="center" wrapText="1"/>
    </xf>
    <xf numFmtId="0" fontId="2" fillId="0" borderId="4" xfId="1" applyFont="1" applyBorder="1" applyAlignment="1">
      <alignment horizontal="left" vertical="center" wrapText="1"/>
    </xf>
    <xf numFmtId="0" fontId="3" fillId="0" borderId="4" xfId="1" applyFont="1" applyBorder="1" applyAlignment="1">
      <alignment horizontal="left" vertical="center" wrapText="1"/>
    </xf>
    <xf numFmtId="0" fontId="4" fillId="0" borderId="4" xfId="1" applyFont="1" applyBorder="1" applyAlignment="1">
      <alignment horizontal="center" vertical="center" wrapText="1"/>
    </xf>
    <xf numFmtId="0" fontId="4" fillId="3" borderId="4" xfId="1" applyFont="1" applyFill="1" applyBorder="1" applyAlignment="1">
      <alignment horizontal="center" vertical="center"/>
    </xf>
    <xf numFmtId="0" fontId="15" fillId="8" borderId="4" xfId="0" applyFont="1" applyFill="1" applyBorder="1" applyAlignment="1">
      <alignment horizontal="center" vertical="center" wrapText="1"/>
    </xf>
    <xf numFmtId="0" fontId="3" fillId="0" borderId="4" xfId="1" applyFont="1" applyBorder="1" applyAlignment="1">
      <alignment horizontal="center" vertical="center" wrapText="1"/>
    </xf>
    <xf numFmtId="1" fontId="10" fillId="0" borderId="4" xfId="0" applyNumberFormat="1" applyFont="1" applyBorder="1" applyAlignment="1">
      <alignment horizontal="center" vertical="center" wrapText="1"/>
    </xf>
    <xf numFmtId="0" fontId="12" fillId="0" borderId="4" xfId="3" applyFont="1" applyBorder="1" applyAlignment="1">
      <alignment horizontal="left" vertical="top"/>
    </xf>
    <xf numFmtId="0" fontId="11" fillId="7" borderId="4" xfId="3" applyFont="1" applyFill="1" applyBorder="1" applyAlignment="1">
      <alignment horizontal="center"/>
    </xf>
  </cellXfs>
  <cellStyles count="7">
    <cellStyle name="Moneda" xfId="6" builtinId="4"/>
    <cellStyle name="Normal" xfId="0" builtinId="0"/>
    <cellStyle name="Normal 2" xfId="1" xr:uid="{00000000-0005-0000-0000-000001000000}"/>
    <cellStyle name="Normal 2 2" xfId="3" xr:uid="{C77A3F3B-7705-4237-8695-633D02939C98}"/>
    <cellStyle name="Normal 3" xfId="2" xr:uid="{00000000-0005-0000-0000-000002000000}"/>
    <cellStyle name="Normal 4" xfId="5" xr:uid="{4FE0C098-36FD-4807-81E3-8CC5EAC43C28}"/>
    <cellStyle name="Porcentaje 2" xfId="4" xr:uid="{D868D169-43B0-42D4-86AC-ED5E92174FAB}"/>
  </cellStyles>
  <dxfs count="9">
    <dxf>
      <fill>
        <patternFill>
          <bgColor rgb="FFFF0000"/>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5"/>
        </patternFill>
      </fill>
    </dxf>
    <dxf>
      <fill>
        <patternFill>
          <bgColor rgb="FFFFFF00"/>
        </patternFill>
      </fill>
    </dxf>
    <dxf>
      <fill>
        <patternFill>
          <bgColor rgb="FF00B050"/>
        </patternFill>
      </fill>
    </dxf>
    <dxf>
      <font>
        <color rgb="FF9C0006"/>
      </font>
      <fill>
        <patternFill patternType="solid">
          <fgColor rgb="FFFFC7CE"/>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7</xdr:row>
      <xdr:rowOff>0</xdr:rowOff>
    </xdr:from>
    <xdr:to>
      <xdr:col>13</xdr:col>
      <xdr:colOff>259663</xdr:colOff>
      <xdr:row>7</xdr:row>
      <xdr:rowOff>0</xdr:rowOff>
    </xdr:to>
    <xdr:pic>
      <xdr:nvPicPr>
        <xdr:cNvPr id="3" name="Imagen 2">
          <a:extLst>
            <a:ext uri="{FF2B5EF4-FFF2-40B4-BE49-F238E27FC236}">
              <a16:creationId xmlns:a16="http://schemas.microsoft.com/office/drawing/2014/main" id="{3037BC6A-4C12-40DF-8814-A40CC6585098}"/>
            </a:ext>
          </a:extLst>
        </xdr:cNvPr>
        <xdr:cNvPicPr>
          <a:picLocks noChangeAspect="1"/>
        </xdr:cNvPicPr>
      </xdr:nvPicPr>
      <xdr:blipFill rotWithShape="1">
        <a:blip xmlns:r="http://schemas.openxmlformats.org/officeDocument/2006/relationships" r:embed="rId1"/>
        <a:srcRect l="4027" t="17364" r="47895" b="11448"/>
        <a:stretch/>
      </xdr:blipFill>
      <xdr:spPr>
        <a:xfrm>
          <a:off x="0" y="10160000"/>
          <a:ext cx="7795968" cy="0"/>
        </a:xfrm>
        <a:prstGeom prst="rect">
          <a:avLst/>
        </a:prstGeom>
      </xdr:spPr>
    </xdr:pic>
    <xdr:clientData/>
  </xdr:twoCellAnchor>
  <xdr:twoCellAnchor editAs="oneCell">
    <xdr:from>
      <xdr:col>0</xdr:col>
      <xdr:colOff>0</xdr:colOff>
      <xdr:row>7</xdr:row>
      <xdr:rowOff>0</xdr:rowOff>
    </xdr:from>
    <xdr:to>
      <xdr:col>12</xdr:col>
      <xdr:colOff>71884</xdr:colOff>
      <xdr:row>7</xdr:row>
      <xdr:rowOff>0</xdr:rowOff>
    </xdr:to>
    <xdr:pic>
      <xdr:nvPicPr>
        <xdr:cNvPr id="4" name="Imagen 3">
          <a:extLst>
            <a:ext uri="{FF2B5EF4-FFF2-40B4-BE49-F238E27FC236}">
              <a16:creationId xmlns:a16="http://schemas.microsoft.com/office/drawing/2014/main" id="{244FCC3F-1349-4EC0-BD71-74A7D40D026E}"/>
            </a:ext>
          </a:extLst>
        </xdr:cNvPr>
        <xdr:cNvPicPr>
          <a:picLocks noChangeAspect="1"/>
        </xdr:cNvPicPr>
      </xdr:nvPicPr>
      <xdr:blipFill rotWithShape="1">
        <a:blip xmlns:r="http://schemas.openxmlformats.org/officeDocument/2006/relationships" r:embed="rId2"/>
        <a:srcRect l="46248" t="24742" r="4454" b="23168"/>
        <a:stretch/>
      </xdr:blipFill>
      <xdr:spPr>
        <a:xfrm>
          <a:off x="0" y="10160000"/>
          <a:ext cx="6942932"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123825</xdr:colOff>
      <xdr:row>0</xdr:row>
      <xdr:rowOff>0</xdr:rowOff>
    </xdr:from>
    <xdr:to>
      <xdr:col>15</xdr:col>
      <xdr:colOff>466725</xdr:colOff>
      <xdr:row>20</xdr:row>
      <xdr:rowOff>88333</xdr:rowOff>
    </xdr:to>
    <xdr:pic>
      <xdr:nvPicPr>
        <xdr:cNvPr id="2" name="Imagen 1">
          <a:extLst>
            <a:ext uri="{FF2B5EF4-FFF2-40B4-BE49-F238E27FC236}">
              <a16:creationId xmlns:a16="http://schemas.microsoft.com/office/drawing/2014/main" id="{33A5CF8E-BACF-4669-95A0-9E74B46139BB}"/>
            </a:ext>
          </a:extLst>
        </xdr:cNvPr>
        <xdr:cNvPicPr>
          <a:picLocks noChangeAspect="1"/>
        </xdr:cNvPicPr>
      </xdr:nvPicPr>
      <xdr:blipFill>
        <a:blip xmlns:r="http://schemas.openxmlformats.org/officeDocument/2006/relationships" r:embed="rId1"/>
        <a:stretch>
          <a:fillRect/>
        </a:stretch>
      </xdr:blipFill>
      <xdr:spPr>
        <a:xfrm>
          <a:off x="7743825" y="0"/>
          <a:ext cx="4152900" cy="3755458"/>
        </a:xfrm>
        <a:prstGeom prst="rect">
          <a:avLst/>
        </a:prstGeom>
      </xdr:spPr>
    </xdr:pic>
    <xdr:clientData/>
  </xdr:twoCellAnchor>
  <xdr:twoCellAnchor editAs="oneCell">
    <xdr:from>
      <xdr:col>8</xdr:col>
      <xdr:colOff>695325</xdr:colOff>
      <xdr:row>2</xdr:row>
      <xdr:rowOff>171450</xdr:rowOff>
    </xdr:from>
    <xdr:to>
      <xdr:col>10</xdr:col>
      <xdr:colOff>207735</xdr:colOff>
      <xdr:row>19</xdr:row>
      <xdr:rowOff>161429</xdr:rowOff>
    </xdr:to>
    <xdr:pic>
      <xdr:nvPicPr>
        <xdr:cNvPr id="3" name="Imagen 2">
          <a:extLst>
            <a:ext uri="{FF2B5EF4-FFF2-40B4-BE49-F238E27FC236}">
              <a16:creationId xmlns:a16="http://schemas.microsoft.com/office/drawing/2014/main" id="{FC3A9E81-E061-420B-9B62-97551ACBFE2C}"/>
            </a:ext>
          </a:extLst>
        </xdr:cNvPr>
        <xdr:cNvPicPr>
          <a:picLocks noChangeAspect="1"/>
        </xdr:cNvPicPr>
      </xdr:nvPicPr>
      <xdr:blipFill>
        <a:blip xmlns:r="http://schemas.openxmlformats.org/officeDocument/2006/relationships" r:embed="rId2"/>
        <a:stretch>
          <a:fillRect/>
        </a:stretch>
      </xdr:blipFill>
      <xdr:spPr>
        <a:xfrm>
          <a:off x="6791325" y="581025"/>
          <a:ext cx="1036410" cy="306655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carli/Documents/IDRD%202021/RIESGOS%20DE%20CORRUPCI&#211;N/MR%20Instrumentos%20financiacion%20V13.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KELLY%20SERRANO/Documents/Cuarentena/PAAC/2do%20seguimiento%202020/Documentos%20PAAC%20web/riesgos%20corrucpcion%202020/Parqu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estros"/>
      <sheetName val="Inicio"/>
      <sheetName val="Puntos de riesgo"/>
      <sheetName val="FT-RG 01"/>
      <sheetName val="FT-RG 02"/>
      <sheetName val="FT-RG 03"/>
      <sheetName val="FT-RG 04"/>
      <sheetName val="FT-RG 05"/>
      <sheetName val="FT-RG 06"/>
      <sheetName val="FT-RG 07"/>
      <sheetName val="FT-RG 08"/>
      <sheetName val="Mapa Riesgos Gestión"/>
      <sheetName val="FT-RC 01"/>
      <sheetName val="FT-RC 02"/>
      <sheetName val="FT-RC 03"/>
      <sheetName val="FT-RC 04"/>
      <sheetName val="FT-RC 05"/>
      <sheetName val="FT-RC 06"/>
      <sheetName val="Mapa Riesgos Corrupción"/>
      <sheetName val="FT-RSI 01"/>
      <sheetName val="FT-RSI 02"/>
      <sheetName val="FT-RSI 03"/>
      <sheetName val="FT-RSI 04"/>
      <sheetName val="FT-RSI 05"/>
      <sheetName val="FT-RSI 06"/>
      <sheetName val="Mapa Riesgos Seguridad Info"/>
      <sheetName val="Oportunidades"/>
      <sheetName val="Apetito Riesgo"/>
    </sheetNames>
    <sheetDataSet>
      <sheetData sheetId="0">
        <row r="1">
          <cell r="B1" t="str">
            <v>SI</v>
          </cell>
        </row>
        <row r="2">
          <cell r="B2" t="str">
            <v>NO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Riesgos"/>
      <sheetName val="Parámetros"/>
    </sheetNames>
    <sheetDataSet>
      <sheetData sheetId="0"/>
      <sheetData sheetId="1">
        <row r="2">
          <cell r="A2" t="str">
            <v>FuerteFuerte</v>
          </cell>
          <cell r="B2" t="str">
            <v>Fuerte</v>
          </cell>
        </row>
        <row r="3">
          <cell r="A3" t="str">
            <v>FuerteModerado</v>
          </cell>
          <cell r="B3" t="str">
            <v>Moderado</v>
          </cell>
        </row>
        <row r="4">
          <cell r="A4" t="str">
            <v>FuerteDébil</v>
          </cell>
          <cell r="B4" t="str">
            <v>Débil</v>
          </cell>
        </row>
        <row r="5">
          <cell r="A5" t="str">
            <v>ModeradoFuerte</v>
          </cell>
          <cell r="B5" t="str">
            <v>Moderado</v>
          </cell>
        </row>
        <row r="6">
          <cell r="A6" t="str">
            <v>ModeradoModerado</v>
          </cell>
          <cell r="B6" t="str">
            <v>Moderado</v>
          </cell>
        </row>
        <row r="7">
          <cell r="A7" t="str">
            <v>ModeradoDébil</v>
          </cell>
          <cell r="B7" t="str">
            <v>Débil</v>
          </cell>
        </row>
        <row r="8">
          <cell r="A8" t="str">
            <v>DébilFuerte</v>
          </cell>
          <cell r="B8" t="str">
            <v>Débil</v>
          </cell>
        </row>
        <row r="9">
          <cell r="A9" t="str">
            <v>DébilModerado</v>
          </cell>
          <cell r="B9" t="str">
            <v>Débil</v>
          </cell>
        </row>
        <row r="10">
          <cell r="A10" t="str">
            <v>DébilDébil</v>
          </cell>
          <cell r="B10" t="str">
            <v>Débil</v>
          </cell>
        </row>
        <row r="56">
          <cell r="A56" t="str">
            <v>Raro (1)Insignificante (1)</v>
          </cell>
          <cell r="B56" t="str">
            <v>Bajo (1)</v>
          </cell>
        </row>
        <row r="57">
          <cell r="A57" t="str">
            <v>Raro (1)Menor (2)</v>
          </cell>
          <cell r="B57" t="str">
            <v>Bajo (2)</v>
          </cell>
        </row>
        <row r="58">
          <cell r="A58" t="str">
            <v>Raro (1)Moderado (3)</v>
          </cell>
          <cell r="B58" t="str">
            <v>Moderado (3)</v>
          </cell>
        </row>
        <row r="59">
          <cell r="A59" t="str">
            <v>Raro (1)Mayor (4)</v>
          </cell>
          <cell r="B59" t="str">
            <v>Alto (4)</v>
          </cell>
        </row>
        <row r="60">
          <cell r="A60" t="str">
            <v>Raro (1)Catastrófico (5)</v>
          </cell>
          <cell r="B60" t="str">
            <v>Alto (5)</v>
          </cell>
        </row>
        <row r="61">
          <cell r="A61" t="str">
            <v>Improbable (2)Insignificante (1)</v>
          </cell>
          <cell r="B61" t="str">
            <v>Bajo (2)</v>
          </cell>
        </row>
        <row r="62">
          <cell r="A62" t="str">
            <v>Improbable (2)Menor (2)</v>
          </cell>
          <cell r="B62" t="str">
            <v>Bajo (4)</v>
          </cell>
        </row>
        <row r="63">
          <cell r="A63" t="str">
            <v>Improbable (2)Moderado (3)</v>
          </cell>
          <cell r="B63" t="str">
            <v>Moderado (6)</v>
          </cell>
        </row>
        <row r="64">
          <cell r="A64" t="str">
            <v>Improbable (2)Mayor (4)</v>
          </cell>
          <cell r="B64" t="str">
            <v>Alto (8)</v>
          </cell>
        </row>
        <row r="65">
          <cell r="A65" t="str">
            <v>Improbable (2)Catastrófico (5)</v>
          </cell>
          <cell r="B65" t="str">
            <v>Extremo (10)</v>
          </cell>
        </row>
        <row r="66">
          <cell r="A66" t="str">
            <v>Posible (3)Insignificante (1)</v>
          </cell>
          <cell r="B66" t="str">
            <v>Bajo (3)</v>
          </cell>
        </row>
        <row r="67">
          <cell r="A67" t="str">
            <v>Posible (3)Menor (2)</v>
          </cell>
          <cell r="B67" t="str">
            <v>Moderado (6)</v>
          </cell>
        </row>
        <row r="68">
          <cell r="A68" t="str">
            <v>Posible (3)Moderado (3)</v>
          </cell>
          <cell r="B68" t="str">
            <v>Alto (9)</v>
          </cell>
        </row>
        <row r="69">
          <cell r="A69" t="str">
            <v>Posible (3)Mayor (4)</v>
          </cell>
          <cell r="B69" t="str">
            <v>Extremo (12)</v>
          </cell>
        </row>
        <row r="70">
          <cell r="A70" t="str">
            <v>Posible (3)Catastrófico (5)</v>
          </cell>
          <cell r="B70" t="str">
            <v>Extremo (15)</v>
          </cell>
        </row>
        <row r="71">
          <cell r="A71" t="str">
            <v>Probable (4)Insignificante (1)</v>
          </cell>
          <cell r="B71" t="str">
            <v>Moderado (4)</v>
          </cell>
        </row>
        <row r="72">
          <cell r="A72" t="str">
            <v>Probable (4)Menor (2)</v>
          </cell>
          <cell r="B72" t="str">
            <v>Alto (8)</v>
          </cell>
        </row>
        <row r="73">
          <cell r="A73" t="str">
            <v>Probable (4)Moderado (3)</v>
          </cell>
          <cell r="B73" t="str">
            <v>Alto (12)</v>
          </cell>
        </row>
        <row r="74">
          <cell r="A74" t="str">
            <v>Probable (4)Mayor (4)</v>
          </cell>
          <cell r="B74" t="str">
            <v>Extremo (16)</v>
          </cell>
        </row>
        <row r="75">
          <cell r="A75" t="str">
            <v>Probable (4)Catastrófico (5)</v>
          </cell>
          <cell r="B75" t="str">
            <v>Extremo (20)</v>
          </cell>
        </row>
        <row r="76">
          <cell r="A76" t="str">
            <v>Casi Seguro (5)Insignificante (1)</v>
          </cell>
          <cell r="B76" t="str">
            <v>Alto (5)</v>
          </cell>
        </row>
        <row r="77">
          <cell r="A77" t="str">
            <v>Casi Seguro (5)Menor (2)</v>
          </cell>
          <cell r="B77" t="str">
            <v>Alto (10)</v>
          </cell>
        </row>
        <row r="78">
          <cell r="A78" t="str">
            <v>Casi Seguro (5)Moderado (3)</v>
          </cell>
          <cell r="B78" t="str">
            <v>Extremo (15)</v>
          </cell>
        </row>
        <row r="79">
          <cell r="A79" t="str">
            <v>Casi Seguro (5)Mayor (4)</v>
          </cell>
          <cell r="B79" t="str">
            <v>Extremo (20)</v>
          </cell>
        </row>
        <row r="80">
          <cell r="A80" t="str">
            <v>Casi Seguro (5)Catastrófico (5)</v>
          </cell>
          <cell r="B80" t="str">
            <v>Extremo (25)</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B9"/>
  <sheetViews>
    <sheetView tabSelected="1" zoomScale="110" zoomScaleNormal="110" workbookViewId="0">
      <selection activeCell="AX6" sqref="AX6:AX7"/>
    </sheetView>
  </sheetViews>
  <sheetFormatPr baseColWidth="10" defaultColWidth="0" defaultRowHeight="21" customHeight="1" x14ac:dyDescent="0.2"/>
  <cols>
    <col min="1" max="1" width="20.7109375" style="1" customWidth="1"/>
    <col min="2" max="2" width="13.7109375" style="2" hidden="1" customWidth="1"/>
    <col min="3" max="3" width="8.28515625" style="3" hidden="1" customWidth="1"/>
    <col min="4" max="4" width="9.140625" style="1" customWidth="1"/>
    <col min="5" max="5" width="12.85546875" style="1" hidden="1" customWidth="1"/>
    <col min="6" max="6" width="15.7109375" style="2" customWidth="1"/>
    <col min="7" max="7" width="33.42578125" style="2" customWidth="1"/>
    <col min="8" max="8" width="24" style="2" customWidth="1"/>
    <col min="9" max="9" width="14.28515625" style="1" hidden="1" customWidth="1"/>
    <col min="10" max="11" width="11.28515625" style="1" hidden="1" customWidth="1"/>
    <col min="12" max="12" width="7.42578125" style="1" hidden="1" customWidth="1"/>
    <col min="13" max="13" width="9.85546875" style="1" customWidth="1"/>
    <col min="14" max="14" width="19.42578125" style="1" customWidth="1"/>
    <col min="15" max="15" width="22.5703125" style="1" customWidth="1"/>
    <col min="16" max="16" width="19" style="1" customWidth="1"/>
    <col min="17" max="17" width="23.140625" style="2" customWidth="1"/>
    <col min="18" max="18" width="32.85546875" style="2" customWidth="1"/>
    <col min="19" max="21" width="22" style="2" customWidth="1"/>
    <col min="22" max="22" width="32" style="2" customWidth="1"/>
    <col min="23" max="23" width="8.7109375" style="3" hidden="1" customWidth="1"/>
    <col min="24" max="24" width="11.28515625" style="3" hidden="1" customWidth="1"/>
    <col min="25" max="25" width="13.5703125" style="3" hidden="1" customWidth="1"/>
    <col min="26" max="26" width="11.5703125" style="3" hidden="1" customWidth="1"/>
    <col min="27" max="27" width="14.5703125" style="3" hidden="1" customWidth="1"/>
    <col min="28" max="28" width="16.85546875" style="3" hidden="1" customWidth="1"/>
    <col min="29" max="29" width="10" style="3" hidden="1" customWidth="1"/>
    <col min="30" max="30" width="11.5703125" style="3" hidden="1" customWidth="1"/>
    <col min="31" max="31" width="14.42578125" style="3" hidden="1" customWidth="1"/>
    <col min="32" max="32" width="22.5703125" style="3" hidden="1" customWidth="1"/>
    <col min="33" max="33" width="11.5703125" style="3" hidden="1" customWidth="1"/>
    <col min="34" max="34" width="9" style="3" hidden="1" customWidth="1"/>
    <col min="35" max="35" width="18.7109375" style="3" hidden="1" customWidth="1"/>
    <col min="36" max="36" width="17" style="3" hidden="1" customWidth="1"/>
    <col min="37" max="37" width="12.42578125" style="3" hidden="1" customWidth="1"/>
    <col min="38" max="39" width="11.5703125" style="3" hidden="1" customWidth="1"/>
    <col min="40" max="40" width="10.85546875" style="3" hidden="1" customWidth="1"/>
    <col min="41" max="41" width="9.85546875" style="3" hidden="1" customWidth="1"/>
    <col min="42" max="42" width="11.5703125" style="3" hidden="1" customWidth="1"/>
    <col min="43" max="43" width="11.5703125" style="1" hidden="1" customWidth="1"/>
    <col min="44" max="44" width="29.28515625" style="2" customWidth="1"/>
    <col min="45" max="45" width="14.28515625" style="3" customWidth="1"/>
    <col min="46" max="46" width="15.7109375" style="3" customWidth="1"/>
    <col min="47" max="47" width="29.28515625" style="2" customWidth="1"/>
    <col min="48" max="48" width="29.28515625" style="2" hidden="1" customWidth="1"/>
    <col min="49" max="50" width="29.28515625" style="2" customWidth="1"/>
    <col min="51" max="51" width="18.28515625" style="3" customWidth="1"/>
    <col min="52" max="63" width="11.42578125" style="3" customWidth="1"/>
    <col min="64" max="16382" width="11.5703125" style="3" hidden="1"/>
    <col min="16383" max="16383" width="10.85546875" style="3" customWidth="1"/>
    <col min="16384" max="16384" width="12.140625" style="3" customWidth="1"/>
  </cols>
  <sheetData>
    <row r="1" spans="1:51" ht="21" customHeight="1" x14ac:dyDescent="0.2">
      <c r="A1" s="20"/>
      <c r="B1" s="21"/>
      <c r="C1" s="22"/>
      <c r="D1" s="20"/>
      <c r="E1" s="20"/>
      <c r="F1" s="21"/>
      <c r="G1" s="21"/>
      <c r="H1" s="21"/>
      <c r="I1" s="20"/>
      <c r="J1" s="20"/>
      <c r="K1" s="20"/>
      <c r="L1" s="20"/>
      <c r="M1" s="20"/>
      <c r="N1" s="20"/>
      <c r="O1" s="20"/>
      <c r="P1" s="20"/>
      <c r="Q1" s="21"/>
      <c r="R1" s="21"/>
      <c r="S1" s="21"/>
      <c r="T1" s="21"/>
      <c r="U1" s="21"/>
      <c r="V1" s="21"/>
      <c r="W1" s="22"/>
      <c r="X1" s="22"/>
      <c r="Y1" s="22"/>
      <c r="Z1" s="22"/>
      <c r="AA1" s="22"/>
      <c r="AB1" s="22"/>
      <c r="AC1" s="22"/>
      <c r="AD1" s="22"/>
      <c r="AE1" s="22"/>
      <c r="AF1" s="22"/>
      <c r="AG1" s="22"/>
      <c r="AH1" s="22"/>
      <c r="AI1" s="22"/>
      <c r="AJ1" s="22"/>
      <c r="AK1" s="22"/>
      <c r="AL1" s="22"/>
      <c r="AM1" s="22"/>
      <c r="AN1" s="22"/>
      <c r="AO1" s="22"/>
      <c r="AP1" s="22"/>
      <c r="AQ1" s="20"/>
      <c r="AR1" s="21"/>
      <c r="AS1" s="22"/>
      <c r="AT1" s="22"/>
      <c r="AU1" s="21"/>
      <c r="AV1" s="21"/>
      <c r="AW1" s="21"/>
    </row>
    <row r="2" spans="1:51" ht="30" customHeight="1" x14ac:dyDescent="0.3">
      <c r="A2" s="24" t="s">
        <v>221</v>
      </c>
      <c r="B2" s="21"/>
      <c r="C2" s="22"/>
      <c r="D2" s="20"/>
      <c r="E2" s="20"/>
      <c r="F2" s="21"/>
      <c r="G2" s="21"/>
      <c r="H2" s="21"/>
      <c r="I2" s="20"/>
      <c r="J2" s="20"/>
      <c r="K2" s="20"/>
      <c r="L2" s="20"/>
      <c r="M2" s="20"/>
      <c r="N2" s="20"/>
      <c r="O2" s="20"/>
      <c r="P2" s="20"/>
      <c r="Q2" s="21"/>
      <c r="R2" s="21"/>
      <c r="S2" s="21"/>
      <c r="T2" s="21"/>
      <c r="U2" s="21"/>
      <c r="V2" s="21"/>
      <c r="W2" s="22"/>
      <c r="X2" s="22"/>
      <c r="Y2" s="22"/>
      <c r="Z2" s="22"/>
      <c r="AA2" s="22"/>
      <c r="AB2" s="22"/>
      <c r="AC2" s="22"/>
      <c r="AD2" s="22"/>
      <c r="AE2" s="22"/>
      <c r="AF2" s="22"/>
      <c r="AG2" s="22"/>
      <c r="AH2" s="22"/>
      <c r="AI2" s="22"/>
      <c r="AJ2" s="22"/>
      <c r="AK2" s="22"/>
      <c r="AL2" s="22"/>
      <c r="AM2" s="22"/>
      <c r="AN2" s="22"/>
      <c r="AO2" s="22"/>
      <c r="AP2" s="22"/>
      <c r="AQ2" s="20"/>
      <c r="AR2" s="21"/>
      <c r="AS2" s="22"/>
      <c r="AT2" s="22"/>
      <c r="AU2" s="21"/>
      <c r="AV2" s="21"/>
      <c r="AW2" s="21"/>
    </row>
    <row r="3" spans="1:51" ht="21" customHeight="1" x14ac:dyDescent="0.3">
      <c r="A3" s="20"/>
      <c r="B3" s="24"/>
      <c r="C3" s="22"/>
      <c r="D3" s="20"/>
      <c r="E3" s="20"/>
      <c r="F3" s="21"/>
      <c r="G3" s="21"/>
      <c r="H3" s="21"/>
      <c r="I3" s="20"/>
      <c r="J3" s="20"/>
      <c r="K3" s="20"/>
      <c r="L3" s="20"/>
      <c r="M3" s="20"/>
      <c r="N3" s="20"/>
      <c r="O3" s="20"/>
      <c r="P3" s="20"/>
      <c r="Q3" s="21"/>
      <c r="R3" s="21"/>
      <c r="S3" s="21"/>
      <c r="T3" s="21"/>
      <c r="U3" s="27" t="s">
        <v>223</v>
      </c>
      <c r="V3" s="28"/>
      <c r="W3" s="22"/>
      <c r="X3" s="22"/>
      <c r="Y3" s="22"/>
      <c r="Z3" s="22"/>
      <c r="AA3" s="22"/>
      <c r="AB3" s="22"/>
      <c r="AC3" s="22"/>
      <c r="AD3" s="22"/>
      <c r="AE3" s="22"/>
      <c r="AF3" s="22"/>
      <c r="AG3" s="22"/>
      <c r="AH3" s="22"/>
      <c r="AI3" s="22"/>
      <c r="AJ3" s="22"/>
      <c r="AK3" s="22"/>
      <c r="AL3" s="22"/>
      <c r="AM3" s="22"/>
      <c r="AN3" s="22"/>
      <c r="AO3" s="22"/>
      <c r="AP3" s="22"/>
      <c r="AQ3" s="20"/>
      <c r="AR3" s="21"/>
      <c r="AS3" s="22"/>
      <c r="AT3" s="22"/>
      <c r="AU3" s="21"/>
      <c r="AV3" s="21"/>
      <c r="AW3" s="21"/>
      <c r="AX3" s="31" t="s">
        <v>228</v>
      </c>
      <c r="AY3" s="31"/>
    </row>
    <row r="4" spans="1:51" ht="0.75" customHeight="1" thickBot="1" x14ac:dyDescent="0.25">
      <c r="AX4" s="3"/>
    </row>
    <row r="5" spans="1:51" ht="131.25" customHeight="1" thickBot="1" x14ac:dyDescent="0.25">
      <c r="A5" s="14" t="s">
        <v>0</v>
      </c>
      <c r="B5" s="14" t="s">
        <v>1</v>
      </c>
      <c r="C5" s="14" t="s">
        <v>2</v>
      </c>
      <c r="D5" s="14" t="s">
        <v>3</v>
      </c>
      <c r="E5" s="14" t="s">
        <v>4</v>
      </c>
      <c r="F5" s="15" t="s">
        <v>217</v>
      </c>
      <c r="G5" s="15" t="s">
        <v>218</v>
      </c>
      <c r="H5" s="15" t="s">
        <v>219</v>
      </c>
      <c r="I5" s="15" t="s">
        <v>5</v>
      </c>
      <c r="J5" s="16" t="s">
        <v>57</v>
      </c>
      <c r="K5" s="17" t="s">
        <v>58</v>
      </c>
      <c r="L5" s="14" t="s">
        <v>6</v>
      </c>
      <c r="M5" s="14" t="s">
        <v>7</v>
      </c>
      <c r="N5" s="14" t="s">
        <v>8</v>
      </c>
      <c r="O5" s="14" t="s">
        <v>9</v>
      </c>
      <c r="P5" s="15" t="s">
        <v>10</v>
      </c>
      <c r="Q5" s="15" t="s">
        <v>213</v>
      </c>
      <c r="R5" s="15" t="s">
        <v>214</v>
      </c>
      <c r="S5" s="15" t="s">
        <v>215</v>
      </c>
      <c r="T5" s="15" t="s">
        <v>11</v>
      </c>
      <c r="U5" s="25" t="s">
        <v>224</v>
      </c>
      <c r="V5" s="25" t="s">
        <v>225</v>
      </c>
      <c r="W5" s="18" t="s">
        <v>12</v>
      </c>
      <c r="X5" s="18" t="s">
        <v>13</v>
      </c>
      <c r="Y5" s="18" t="s">
        <v>14</v>
      </c>
      <c r="Z5" s="18" t="s">
        <v>15</v>
      </c>
      <c r="AA5" s="18" t="s">
        <v>16</v>
      </c>
      <c r="AB5" s="18" t="s">
        <v>17</v>
      </c>
      <c r="AC5" s="18" t="s">
        <v>18</v>
      </c>
      <c r="AD5" s="18" t="s">
        <v>19</v>
      </c>
      <c r="AE5" s="18" t="s">
        <v>20</v>
      </c>
      <c r="AF5" s="18" t="s">
        <v>21</v>
      </c>
      <c r="AG5" s="18" t="s">
        <v>22</v>
      </c>
      <c r="AH5" s="18" t="s">
        <v>23</v>
      </c>
      <c r="AI5" s="18" t="s">
        <v>24</v>
      </c>
      <c r="AJ5" s="18" t="s">
        <v>25</v>
      </c>
      <c r="AK5" s="18" t="s">
        <v>206</v>
      </c>
      <c r="AL5" s="18" t="s">
        <v>26</v>
      </c>
      <c r="AM5" s="18" t="s">
        <v>27</v>
      </c>
      <c r="AN5" s="18" t="s">
        <v>28</v>
      </c>
      <c r="AO5" s="18" t="s">
        <v>207</v>
      </c>
      <c r="AP5" s="18" t="s">
        <v>29</v>
      </c>
      <c r="AQ5" s="18" t="s">
        <v>30</v>
      </c>
      <c r="AR5" s="19" t="s">
        <v>216</v>
      </c>
      <c r="AS5" s="14" t="s">
        <v>31</v>
      </c>
      <c r="AT5" s="14" t="s">
        <v>32</v>
      </c>
      <c r="AU5" s="14" t="s">
        <v>33</v>
      </c>
      <c r="AV5" s="14" t="s">
        <v>34</v>
      </c>
      <c r="AW5" s="4" t="s">
        <v>35</v>
      </c>
      <c r="AX5" s="26" t="s">
        <v>229</v>
      </c>
      <c r="AY5" s="26" t="s">
        <v>230</v>
      </c>
    </row>
    <row r="6" spans="1:51" ht="56.25" customHeight="1" x14ac:dyDescent="0.2">
      <c r="A6" s="48" t="s">
        <v>46</v>
      </c>
      <c r="B6" s="39" t="s">
        <v>44</v>
      </c>
      <c r="C6" s="48" t="s">
        <v>36</v>
      </c>
      <c r="D6" s="49" t="s">
        <v>37</v>
      </c>
      <c r="E6" s="36" t="s">
        <v>38</v>
      </c>
      <c r="F6" s="36" t="s">
        <v>208</v>
      </c>
      <c r="G6" s="37" t="s">
        <v>220</v>
      </c>
      <c r="H6" s="39" t="s">
        <v>47</v>
      </c>
      <c r="I6" s="36" t="s">
        <v>106</v>
      </c>
      <c r="J6" s="50" t="str">
        <f>IF(K6&lt;6,"Moderado (3)",IF(K6&lt;12,"Mayor (4)","Catastrófico (5)"))</f>
        <v>Mayor (4)</v>
      </c>
      <c r="K6" s="52">
        <f>COUNTIF('Criterios impacto'!H2:H20,"SI")</f>
        <v>7</v>
      </c>
      <c r="L6" s="51" t="str">
        <f>VLOOKUP(CONCATENATE(I6,J6),[2]Parámetros!$A$56:$B$80,2,FALSE)</f>
        <v>Alto (8)</v>
      </c>
      <c r="M6" s="48" t="s">
        <v>41</v>
      </c>
      <c r="N6" s="48" t="s">
        <v>48</v>
      </c>
      <c r="O6" s="48" t="s">
        <v>51</v>
      </c>
      <c r="P6" s="40" t="s">
        <v>209</v>
      </c>
      <c r="Q6" s="41" t="s">
        <v>210</v>
      </c>
      <c r="R6" s="37" t="s">
        <v>211</v>
      </c>
      <c r="S6" s="39" t="s">
        <v>205</v>
      </c>
      <c r="T6" s="39" t="s">
        <v>212</v>
      </c>
      <c r="U6" s="29" t="s">
        <v>226</v>
      </c>
      <c r="V6" s="29" t="s">
        <v>227</v>
      </c>
      <c r="W6" s="38">
        <v>15</v>
      </c>
      <c r="X6" s="38">
        <v>15</v>
      </c>
      <c r="Y6" s="38">
        <v>15</v>
      </c>
      <c r="Z6" s="38">
        <v>10</v>
      </c>
      <c r="AA6" s="38">
        <v>15</v>
      </c>
      <c r="AB6" s="38">
        <v>15</v>
      </c>
      <c r="AC6" s="38">
        <v>10</v>
      </c>
      <c r="AD6" s="38">
        <f t="shared" ref="AD6" si="0">SUM(W6:AC6)</f>
        <v>95</v>
      </c>
      <c r="AE6" s="38" t="s">
        <v>45</v>
      </c>
      <c r="AF6" s="38" t="s">
        <v>40</v>
      </c>
      <c r="AG6" s="38" t="str">
        <f>VLOOKUP(CONCATENATE(AE6,AF6),[2]Parámetros!$A$2:$B$10,2,FALSE)</f>
        <v>Moderado</v>
      </c>
      <c r="AH6" s="38">
        <v>50</v>
      </c>
      <c r="AI6" s="38" t="s">
        <v>45</v>
      </c>
      <c r="AJ6" s="38" t="s">
        <v>42</v>
      </c>
      <c r="AK6" s="38" t="s">
        <v>52</v>
      </c>
      <c r="AL6" s="38">
        <v>0</v>
      </c>
      <c r="AM6" s="38">
        <v>0</v>
      </c>
      <c r="AN6" s="46" t="s">
        <v>106</v>
      </c>
      <c r="AO6" s="46" t="s">
        <v>43</v>
      </c>
      <c r="AP6" s="47" t="str">
        <f>VLOOKUP(CONCATENATE(AN6,AO6),[2]Parámetros!$A$56:$B$80,2,FALSE)</f>
        <v>Alto (8)</v>
      </c>
      <c r="AQ6" s="48" t="s">
        <v>49</v>
      </c>
      <c r="AR6" s="44" t="s">
        <v>55</v>
      </c>
      <c r="AS6" s="41" t="s">
        <v>54</v>
      </c>
      <c r="AT6" s="35" t="s">
        <v>222</v>
      </c>
      <c r="AU6" s="36" t="s">
        <v>56</v>
      </c>
      <c r="AV6" s="37" t="s">
        <v>53</v>
      </c>
      <c r="AW6" s="42" t="s">
        <v>50</v>
      </c>
      <c r="AX6" s="32" t="s">
        <v>231</v>
      </c>
      <c r="AY6" s="34" t="s">
        <v>232</v>
      </c>
    </row>
    <row r="7" spans="1:51" ht="125.25" customHeight="1" thickBot="1" x14ac:dyDescent="0.25">
      <c r="A7" s="48"/>
      <c r="B7" s="39"/>
      <c r="C7" s="48"/>
      <c r="D7" s="49"/>
      <c r="E7" s="36"/>
      <c r="F7" s="36"/>
      <c r="G7" s="37"/>
      <c r="H7" s="39"/>
      <c r="I7" s="36"/>
      <c r="J7" s="50"/>
      <c r="K7" s="52"/>
      <c r="L7" s="51"/>
      <c r="M7" s="48"/>
      <c r="N7" s="48"/>
      <c r="O7" s="48"/>
      <c r="P7" s="40"/>
      <c r="Q7" s="41"/>
      <c r="R7" s="37"/>
      <c r="S7" s="39"/>
      <c r="T7" s="39"/>
      <c r="U7" s="30"/>
      <c r="V7" s="30"/>
      <c r="W7" s="38"/>
      <c r="X7" s="38"/>
      <c r="Y7" s="38"/>
      <c r="Z7" s="38"/>
      <c r="AA7" s="38"/>
      <c r="AB7" s="38"/>
      <c r="AC7" s="38"/>
      <c r="AD7" s="38"/>
      <c r="AE7" s="38"/>
      <c r="AF7" s="38"/>
      <c r="AG7" s="38"/>
      <c r="AH7" s="38"/>
      <c r="AI7" s="38"/>
      <c r="AJ7" s="38"/>
      <c r="AK7" s="38"/>
      <c r="AL7" s="38"/>
      <c r="AM7" s="38"/>
      <c r="AN7" s="46"/>
      <c r="AO7" s="46"/>
      <c r="AP7" s="47"/>
      <c r="AQ7" s="48"/>
      <c r="AR7" s="45"/>
      <c r="AS7" s="41"/>
      <c r="AT7" s="35"/>
      <c r="AU7" s="36"/>
      <c r="AV7" s="37"/>
      <c r="AW7" s="43"/>
      <c r="AX7" s="33"/>
      <c r="AY7" s="33"/>
    </row>
    <row r="8" spans="1:51" s="22" customFormat="1" ht="17.25" customHeight="1" x14ac:dyDescent="0.2">
      <c r="A8" s="20"/>
      <c r="B8" s="21"/>
      <c r="D8" s="20"/>
      <c r="E8" s="20"/>
      <c r="F8" s="21"/>
      <c r="G8" s="21"/>
      <c r="H8" s="21"/>
      <c r="I8" s="20"/>
      <c r="J8" s="7"/>
      <c r="K8" s="23"/>
      <c r="L8" s="20"/>
      <c r="M8" s="20"/>
      <c r="N8" s="20"/>
      <c r="O8" s="20"/>
      <c r="P8" s="20"/>
      <c r="Q8" s="21"/>
      <c r="R8" s="21"/>
      <c r="S8" s="21"/>
      <c r="T8" s="21"/>
      <c r="U8" s="21"/>
      <c r="V8" s="21"/>
      <c r="AQ8" s="20"/>
      <c r="AR8" s="21"/>
      <c r="AU8" s="21"/>
      <c r="AV8" s="21"/>
      <c r="AW8" s="21"/>
      <c r="AX8" s="21"/>
    </row>
    <row r="9" spans="1:51" ht="21" customHeight="1" x14ac:dyDescent="0.2">
      <c r="A9" s="20"/>
      <c r="B9" s="21"/>
      <c r="C9" s="22"/>
      <c r="D9" s="20"/>
      <c r="E9" s="20"/>
      <c r="F9" s="21"/>
      <c r="G9" s="21"/>
      <c r="H9" s="21"/>
      <c r="I9" s="20"/>
      <c r="J9" s="20"/>
      <c r="K9" s="20"/>
      <c r="L9" s="20"/>
      <c r="M9" s="20"/>
      <c r="N9" s="20"/>
      <c r="O9" s="20"/>
      <c r="P9" s="20"/>
      <c r="Q9" s="21"/>
      <c r="R9" s="21"/>
      <c r="S9" s="21"/>
      <c r="T9" s="21"/>
      <c r="U9" s="21"/>
      <c r="V9" s="21"/>
      <c r="W9" s="22"/>
      <c r="X9" s="22"/>
      <c r="Y9" s="22"/>
      <c r="Z9" s="22"/>
      <c r="AA9" s="22"/>
      <c r="AB9" s="22"/>
      <c r="AC9" s="22"/>
      <c r="AD9" s="22"/>
      <c r="AE9" s="22"/>
      <c r="AF9" s="22"/>
      <c r="AG9" s="22"/>
      <c r="AH9" s="22"/>
      <c r="AI9" s="22"/>
      <c r="AJ9" s="22"/>
      <c r="AK9" s="22"/>
      <c r="AL9" s="22"/>
      <c r="AM9" s="22"/>
      <c r="AN9" s="22"/>
      <c r="AO9" s="22"/>
      <c r="AP9" s="22"/>
      <c r="AQ9" s="20"/>
      <c r="AR9" s="21"/>
      <c r="AS9" s="22"/>
      <c r="AT9" s="22"/>
      <c r="AU9" s="21"/>
      <c r="AV9" s="21"/>
      <c r="AW9" s="21"/>
      <c r="AX9" s="21"/>
    </row>
  </sheetData>
  <mergeCells count="53">
    <mergeCell ref="A6:A7"/>
    <mergeCell ref="B6:B7"/>
    <mergeCell ref="C6:C7"/>
    <mergeCell ref="D6:D7"/>
    <mergeCell ref="R6:R7"/>
    <mergeCell ref="E6:E7"/>
    <mergeCell ref="G6:G7"/>
    <mergeCell ref="H6:H7"/>
    <mergeCell ref="I6:I7"/>
    <mergeCell ref="J6:J7"/>
    <mergeCell ref="L6:L7"/>
    <mergeCell ref="F6:F7"/>
    <mergeCell ref="K6:K7"/>
    <mergeCell ref="M6:M7"/>
    <mergeCell ref="N6:N7"/>
    <mergeCell ref="O6:O7"/>
    <mergeCell ref="P6:P7"/>
    <mergeCell ref="Q6:Q7"/>
    <mergeCell ref="AW6:AW7"/>
    <mergeCell ref="AR6:AR7"/>
    <mergeCell ref="AG6:AG7"/>
    <mergeCell ref="AH6:AH7"/>
    <mergeCell ref="AI6:AI7"/>
    <mergeCell ref="AJ6:AJ7"/>
    <mergeCell ref="AK6:AK7"/>
    <mergeCell ref="AL6:AL7"/>
    <mergeCell ref="AM6:AM7"/>
    <mergeCell ref="AN6:AN7"/>
    <mergeCell ref="AO6:AO7"/>
    <mergeCell ref="AP6:AP7"/>
    <mergeCell ref="AQ6:AQ7"/>
    <mergeCell ref="AS6:AS7"/>
    <mergeCell ref="S6:S7"/>
    <mergeCell ref="T6:T7"/>
    <mergeCell ref="W6:W7"/>
    <mergeCell ref="X6:X7"/>
    <mergeCell ref="Y6:Y7"/>
    <mergeCell ref="U3:V3"/>
    <mergeCell ref="U6:U7"/>
    <mergeCell ref="V6:V7"/>
    <mergeCell ref="AX3:AY3"/>
    <mergeCell ref="AX6:AX7"/>
    <mergeCell ref="AY6:AY7"/>
    <mergeCell ref="AT6:AT7"/>
    <mergeCell ref="AU6:AU7"/>
    <mergeCell ref="AV6:AV7"/>
    <mergeCell ref="AF6:AF7"/>
    <mergeCell ref="Z6:Z7"/>
    <mergeCell ref="AA6:AA7"/>
    <mergeCell ref="AB6:AB7"/>
    <mergeCell ref="AC6:AC7"/>
    <mergeCell ref="AD6:AD7"/>
    <mergeCell ref="AE6:AE7"/>
  </mergeCells>
  <conditionalFormatting sqref="K6">
    <cfRule type="containsText" dxfId="8" priority="1" operator="containsText" text="❌">
      <formula>NOT(ISERROR(SEARCH(("❌"),(K6))))</formula>
    </cfRule>
  </conditionalFormatting>
  <conditionalFormatting sqref="L6:N6">
    <cfRule type="containsText" dxfId="7" priority="6" operator="containsText" text="Bajo">
      <formula>NOT(ISERROR(SEARCH("Bajo",L6)))</formula>
    </cfRule>
    <cfRule type="containsText" dxfId="6" priority="7" operator="containsText" text="Moderado">
      <formula>NOT(ISERROR(SEARCH("Moderado",L6)))</formula>
    </cfRule>
    <cfRule type="containsText" dxfId="5" priority="8" operator="containsText" text="Alto">
      <formula>NOT(ISERROR(SEARCH("Alto",L6)))</formula>
    </cfRule>
    <cfRule type="containsText" dxfId="4" priority="9" operator="containsText" text="Extremo">
      <formula>NOT(ISERROR(SEARCH("Extremo",L6)))</formula>
    </cfRule>
  </conditionalFormatting>
  <conditionalFormatting sqref="AP6">
    <cfRule type="containsText" dxfId="3" priority="2" operator="containsText" text="Alto">
      <formula>NOT(ISERROR(SEARCH("Alto",AP6)))</formula>
    </cfRule>
    <cfRule type="containsText" dxfId="2" priority="3" operator="containsText" text="Moderado">
      <formula>NOT(ISERROR(SEARCH("Moderado",AP6)))</formula>
    </cfRule>
    <cfRule type="containsText" dxfId="1" priority="4" operator="containsText" text="Bajo">
      <formula>NOT(ISERROR(SEARCH("Bajo",AP6)))</formula>
    </cfRule>
    <cfRule type="containsText" dxfId="0" priority="5" operator="containsText" text="Extremo">
      <formula>NOT(ISERROR(SEARCH("Extremo",AP6)))</formula>
    </cfRule>
  </conditionalFormatting>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2EA50B-766C-4A34-B54E-EA4A035E761D}">
  <dimension ref="A1:I120"/>
  <sheetViews>
    <sheetView zoomScale="110" zoomScaleNormal="110" workbookViewId="0">
      <selection activeCell="I4" sqref="I4:I5"/>
    </sheetView>
  </sheetViews>
  <sheetFormatPr baseColWidth="10" defaultColWidth="9.140625" defaultRowHeight="15" x14ac:dyDescent="0.25"/>
  <cols>
    <col min="1" max="1" width="29.140625" style="9" customWidth="1"/>
    <col min="2" max="8" width="9.140625" style="9"/>
    <col min="9" max="9" width="16.85546875" style="9" bestFit="1" customWidth="1"/>
    <col min="10" max="16384" width="9.140625" style="9"/>
  </cols>
  <sheetData>
    <row r="1" spans="1:9" ht="13.9" customHeight="1" x14ac:dyDescent="0.25">
      <c r="A1" s="8" t="s">
        <v>81</v>
      </c>
    </row>
    <row r="2" spans="1:9" ht="13.9" customHeight="1" x14ac:dyDescent="0.25">
      <c r="A2" s="9" t="s">
        <v>82</v>
      </c>
      <c r="B2" s="9" t="s">
        <v>40</v>
      </c>
    </row>
    <row r="3" spans="1:9" ht="13.9" customHeight="1" x14ac:dyDescent="0.25">
      <c r="A3" s="9" t="s">
        <v>83</v>
      </c>
      <c r="B3" s="9" t="s">
        <v>45</v>
      </c>
      <c r="I3" s="13">
        <v>26600000</v>
      </c>
    </row>
    <row r="4" spans="1:9" ht="13.9" customHeight="1" x14ac:dyDescent="0.25">
      <c r="A4" s="9" t="s">
        <v>84</v>
      </c>
      <c r="B4" s="9" t="s">
        <v>85</v>
      </c>
      <c r="I4" s="13">
        <v>150000</v>
      </c>
    </row>
    <row r="5" spans="1:9" ht="13.9" customHeight="1" x14ac:dyDescent="0.25">
      <c r="A5" s="10" t="s">
        <v>86</v>
      </c>
      <c r="B5" s="9" t="s">
        <v>45</v>
      </c>
      <c r="I5" s="13"/>
    </row>
    <row r="6" spans="1:9" ht="13.9" customHeight="1" x14ac:dyDescent="0.25">
      <c r="A6" s="9" t="s">
        <v>87</v>
      </c>
      <c r="B6" s="9" t="s">
        <v>45</v>
      </c>
      <c r="I6" s="13"/>
    </row>
    <row r="7" spans="1:9" ht="13.9" customHeight="1" x14ac:dyDescent="0.25">
      <c r="A7" s="10" t="s">
        <v>88</v>
      </c>
      <c r="B7" s="9" t="s">
        <v>85</v>
      </c>
    </row>
    <row r="8" spans="1:9" ht="13.9" customHeight="1" x14ac:dyDescent="0.25">
      <c r="A8" s="9" t="s">
        <v>89</v>
      </c>
      <c r="B8" s="9" t="s">
        <v>85</v>
      </c>
    </row>
    <row r="9" spans="1:9" ht="13.9" customHeight="1" x14ac:dyDescent="0.25">
      <c r="A9" s="10" t="s">
        <v>90</v>
      </c>
      <c r="B9" s="9" t="s">
        <v>85</v>
      </c>
    </row>
    <row r="10" spans="1:9" ht="13.9" customHeight="1" x14ac:dyDescent="0.25">
      <c r="A10" s="9" t="s">
        <v>91</v>
      </c>
      <c r="B10" s="9" t="s">
        <v>85</v>
      </c>
    </row>
    <row r="12" spans="1:9" ht="13.9" customHeight="1" x14ac:dyDescent="0.25">
      <c r="A12" s="8" t="s">
        <v>26</v>
      </c>
    </row>
    <row r="13" spans="1:9" ht="13.9" customHeight="1" x14ac:dyDescent="0.25">
      <c r="A13" s="9" t="s">
        <v>92</v>
      </c>
      <c r="B13" s="9">
        <v>2</v>
      </c>
    </row>
    <row r="14" spans="1:9" ht="13.9" customHeight="1" x14ac:dyDescent="0.25">
      <c r="A14" s="9" t="s">
        <v>93</v>
      </c>
      <c r="B14" s="9">
        <v>2</v>
      </c>
    </row>
    <row r="15" spans="1:9" ht="13.9" customHeight="1" x14ac:dyDescent="0.25">
      <c r="A15" s="9" t="s">
        <v>94</v>
      </c>
      <c r="B15" s="9">
        <v>2</v>
      </c>
    </row>
    <row r="16" spans="1:9" ht="13.9" customHeight="1" x14ac:dyDescent="0.25">
      <c r="A16" s="9" t="s">
        <v>95</v>
      </c>
      <c r="B16" s="9">
        <v>0</v>
      </c>
    </row>
    <row r="17" spans="1:2" ht="13.9" customHeight="1" x14ac:dyDescent="0.25">
      <c r="A17" s="9" t="s">
        <v>96</v>
      </c>
      <c r="B17" s="9">
        <v>1</v>
      </c>
    </row>
    <row r="18" spans="1:2" ht="13.9" customHeight="1" x14ac:dyDescent="0.25">
      <c r="A18" s="9" t="s">
        <v>97</v>
      </c>
      <c r="B18" s="9">
        <v>1</v>
      </c>
    </row>
    <row r="19" spans="1:2" ht="13.9" customHeight="1" x14ac:dyDescent="0.25">
      <c r="A19" s="9" t="s">
        <v>98</v>
      </c>
      <c r="B19" s="9">
        <v>1</v>
      </c>
    </row>
    <row r="20" spans="1:2" ht="13.9" customHeight="1" x14ac:dyDescent="0.25">
      <c r="A20" s="9" t="s">
        <v>99</v>
      </c>
      <c r="B20" s="9">
        <v>0</v>
      </c>
    </row>
    <row r="21" spans="1:2" ht="13.9" customHeight="1" x14ac:dyDescent="0.25">
      <c r="A21" s="9" t="s">
        <v>100</v>
      </c>
      <c r="B21" s="9">
        <v>0</v>
      </c>
    </row>
    <row r="22" spans="1:2" ht="13.9" customHeight="1" x14ac:dyDescent="0.25">
      <c r="A22" s="9" t="s">
        <v>101</v>
      </c>
      <c r="B22" s="9">
        <v>0</v>
      </c>
    </row>
    <row r="23" spans="1:2" ht="13.9" customHeight="1" x14ac:dyDescent="0.25">
      <c r="A23" s="9" t="s">
        <v>102</v>
      </c>
      <c r="B23" s="9">
        <v>0</v>
      </c>
    </row>
    <row r="24" spans="1:2" ht="13.9" customHeight="1" x14ac:dyDescent="0.25">
      <c r="A24" s="9" t="s">
        <v>103</v>
      </c>
      <c r="B24" s="9">
        <v>0</v>
      </c>
    </row>
    <row r="26" spans="1:2" ht="13.9" customHeight="1" x14ac:dyDescent="0.25">
      <c r="A26" s="8" t="s">
        <v>27</v>
      </c>
    </row>
    <row r="27" spans="1:2" ht="13.9" customHeight="1" x14ac:dyDescent="0.25">
      <c r="A27" s="9" t="s">
        <v>92</v>
      </c>
      <c r="B27" s="9">
        <v>2</v>
      </c>
    </row>
    <row r="28" spans="1:2" ht="13.9" customHeight="1" x14ac:dyDescent="0.25">
      <c r="A28" s="9" t="s">
        <v>93</v>
      </c>
      <c r="B28" s="9">
        <v>1</v>
      </c>
    </row>
    <row r="29" spans="1:2" ht="13.9" customHeight="1" x14ac:dyDescent="0.25">
      <c r="A29" s="9" t="s">
        <v>94</v>
      </c>
      <c r="B29" s="9">
        <v>0</v>
      </c>
    </row>
    <row r="30" spans="1:2" ht="13.9" customHeight="1" x14ac:dyDescent="0.25">
      <c r="A30" s="9" t="s">
        <v>95</v>
      </c>
      <c r="B30" s="9">
        <v>2</v>
      </c>
    </row>
    <row r="31" spans="1:2" ht="13.9" customHeight="1" x14ac:dyDescent="0.25">
      <c r="A31" s="9" t="s">
        <v>96</v>
      </c>
      <c r="B31" s="9">
        <v>1</v>
      </c>
    </row>
    <row r="32" spans="1:2" ht="13.9" customHeight="1" x14ac:dyDescent="0.25">
      <c r="A32" s="9" t="s">
        <v>97</v>
      </c>
      <c r="B32" s="9">
        <v>0</v>
      </c>
    </row>
    <row r="33" spans="1:7" ht="13.9" customHeight="1" x14ac:dyDescent="0.25">
      <c r="A33" s="9" t="s">
        <v>98</v>
      </c>
      <c r="B33" s="9">
        <v>0</v>
      </c>
    </row>
    <row r="34" spans="1:7" ht="13.9" customHeight="1" x14ac:dyDescent="0.25">
      <c r="A34" s="9" t="s">
        <v>99</v>
      </c>
      <c r="B34" s="9">
        <v>1</v>
      </c>
    </row>
    <row r="35" spans="1:7" ht="13.9" customHeight="1" x14ac:dyDescent="0.25">
      <c r="A35" s="9" t="s">
        <v>100</v>
      </c>
      <c r="B35" s="9">
        <v>0</v>
      </c>
    </row>
    <row r="36" spans="1:7" ht="13.9" customHeight="1" x14ac:dyDescent="0.25">
      <c r="A36" s="9" t="s">
        <v>101</v>
      </c>
      <c r="B36" s="9">
        <v>0</v>
      </c>
    </row>
    <row r="37" spans="1:7" ht="13.9" customHeight="1" x14ac:dyDescent="0.25">
      <c r="A37" s="9" t="s">
        <v>102</v>
      </c>
      <c r="B37" s="9">
        <v>0</v>
      </c>
    </row>
    <row r="38" spans="1:7" ht="13.9" customHeight="1" x14ac:dyDescent="0.25">
      <c r="A38" s="9" t="s">
        <v>103</v>
      </c>
      <c r="B38" s="9">
        <v>0</v>
      </c>
    </row>
    <row r="40" spans="1:7" ht="13.9" customHeight="1" x14ac:dyDescent="0.25">
      <c r="A40" s="9" t="s">
        <v>104</v>
      </c>
    </row>
    <row r="41" spans="1:7" ht="13.9" customHeight="1" x14ac:dyDescent="0.25">
      <c r="A41" s="9" t="s">
        <v>105</v>
      </c>
    </row>
    <row r="42" spans="1:7" ht="13.9" customHeight="1" x14ac:dyDescent="0.25">
      <c r="A42" s="9" t="s">
        <v>39</v>
      </c>
    </row>
    <row r="43" spans="1:7" ht="13.9" customHeight="1" x14ac:dyDescent="0.25">
      <c r="A43" s="9" t="s">
        <v>106</v>
      </c>
    </row>
    <row r="44" spans="1:7" ht="13.9" customHeight="1" x14ac:dyDescent="0.25">
      <c r="A44" s="9" t="s">
        <v>107</v>
      </c>
    </row>
    <row r="46" spans="1:7" ht="13.9" customHeight="1" x14ac:dyDescent="0.25">
      <c r="F46" s="9" t="s">
        <v>108</v>
      </c>
      <c r="G46" s="9" t="s">
        <v>109</v>
      </c>
    </row>
    <row r="47" spans="1:7" ht="13.9" customHeight="1" x14ac:dyDescent="0.25">
      <c r="A47" s="9" t="s">
        <v>110</v>
      </c>
      <c r="D47" s="9">
        <v>1</v>
      </c>
      <c r="E47" s="10" t="s">
        <v>111</v>
      </c>
      <c r="F47" s="9" t="s">
        <v>112</v>
      </c>
    </row>
    <row r="48" spans="1:7" ht="13.9" customHeight="1" x14ac:dyDescent="0.25">
      <c r="A48" s="9" t="s">
        <v>43</v>
      </c>
      <c r="D48" s="9">
        <v>2</v>
      </c>
      <c r="E48" s="10" t="s">
        <v>113</v>
      </c>
      <c r="G48" s="9" t="s">
        <v>112</v>
      </c>
    </row>
    <row r="49" spans="1:7" ht="13.9" customHeight="1" x14ac:dyDescent="0.25">
      <c r="A49" s="9" t="s">
        <v>114</v>
      </c>
      <c r="D49" s="9">
        <v>3</v>
      </c>
      <c r="E49" s="10" t="s">
        <v>115</v>
      </c>
      <c r="G49" s="9" t="s">
        <v>112</v>
      </c>
    </row>
    <row r="50" spans="1:7" ht="13.9" customHeight="1" x14ac:dyDescent="0.25">
      <c r="A50" s="9" t="s">
        <v>116</v>
      </c>
      <c r="D50" s="9">
        <v>4</v>
      </c>
      <c r="E50" s="10" t="s">
        <v>117</v>
      </c>
      <c r="G50" s="9" t="s">
        <v>112</v>
      </c>
    </row>
    <row r="51" spans="1:7" ht="13.9" customHeight="1" x14ac:dyDescent="0.25">
      <c r="A51" s="9" t="s">
        <v>118</v>
      </c>
      <c r="D51" s="9">
        <v>5</v>
      </c>
      <c r="E51" s="10" t="s">
        <v>119</v>
      </c>
      <c r="F51" s="9" t="s">
        <v>112</v>
      </c>
    </row>
    <row r="52" spans="1:7" ht="13.9" customHeight="1" x14ac:dyDescent="0.25">
      <c r="D52" s="9">
        <v>6</v>
      </c>
      <c r="E52" s="10" t="s">
        <v>120</v>
      </c>
      <c r="F52" s="9" t="s">
        <v>112</v>
      </c>
    </row>
    <row r="53" spans="1:7" ht="13.9" customHeight="1" x14ac:dyDescent="0.25">
      <c r="D53" s="9">
        <v>7</v>
      </c>
      <c r="E53" s="10" t="s">
        <v>121</v>
      </c>
      <c r="G53" s="9" t="s">
        <v>112</v>
      </c>
    </row>
    <row r="54" spans="1:7" ht="28.15" customHeight="1" x14ac:dyDescent="0.25">
      <c r="D54" s="9">
        <v>8</v>
      </c>
      <c r="E54" s="10" t="s">
        <v>122</v>
      </c>
      <c r="F54" s="9" t="s">
        <v>112</v>
      </c>
    </row>
    <row r="55" spans="1:7" ht="13.9" customHeight="1" x14ac:dyDescent="0.25">
      <c r="A55" s="8" t="s">
        <v>123</v>
      </c>
      <c r="D55" s="9">
        <v>9</v>
      </c>
      <c r="E55" s="10" t="s">
        <v>124</v>
      </c>
      <c r="F55" s="9" t="s">
        <v>112</v>
      </c>
    </row>
    <row r="56" spans="1:7" ht="13.9" customHeight="1" x14ac:dyDescent="0.25">
      <c r="A56" s="9" t="s">
        <v>125</v>
      </c>
      <c r="B56" s="9" t="s">
        <v>126</v>
      </c>
      <c r="D56" s="9">
        <v>10</v>
      </c>
      <c r="E56" s="10" t="s">
        <v>127</v>
      </c>
      <c r="F56" s="9" t="s">
        <v>112</v>
      </c>
    </row>
    <row r="57" spans="1:7" ht="13.9" customHeight="1" x14ac:dyDescent="0.25">
      <c r="A57" s="9" t="s">
        <v>128</v>
      </c>
      <c r="B57" s="9" t="s">
        <v>129</v>
      </c>
      <c r="D57" s="9">
        <v>11</v>
      </c>
      <c r="E57" s="10" t="s">
        <v>130</v>
      </c>
      <c r="F57" s="9" t="s">
        <v>112</v>
      </c>
    </row>
    <row r="58" spans="1:7" ht="13.9" customHeight="1" x14ac:dyDescent="0.25">
      <c r="A58" s="9" t="s">
        <v>131</v>
      </c>
      <c r="B58" s="9" t="s">
        <v>114</v>
      </c>
      <c r="D58" s="9">
        <v>12</v>
      </c>
      <c r="E58" s="10" t="s">
        <v>132</v>
      </c>
      <c r="F58" s="9" t="s">
        <v>112</v>
      </c>
    </row>
    <row r="59" spans="1:7" ht="13.9" customHeight="1" x14ac:dyDescent="0.25">
      <c r="A59" s="9" t="s">
        <v>133</v>
      </c>
      <c r="B59" s="9" t="s">
        <v>134</v>
      </c>
      <c r="D59" s="9">
        <v>13</v>
      </c>
      <c r="E59" s="10" t="s">
        <v>135</v>
      </c>
      <c r="F59" s="9" t="s">
        <v>112</v>
      </c>
    </row>
    <row r="60" spans="1:7" ht="13.9" customHeight="1" x14ac:dyDescent="0.25">
      <c r="A60" s="9" t="s">
        <v>136</v>
      </c>
      <c r="B60" s="9" t="s">
        <v>137</v>
      </c>
      <c r="D60" s="9">
        <v>14</v>
      </c>
      <c r="E60" s="10" t="s">
        <v>138</v>
      </c>
      <c r="F60" s="9" t="s">
        <v>112</v>
      </c>
    </row>
    <row r="61" spans="1:7" ht="13.9" customHeight="1" x14ac:dyDescent="0.25">
      <c r="A61" s="9" t="s">
        <v>139</v>
      </c>
      <c r="B61" s="9" t="s">
        <v>129</v>
      </c>
      <c r="D61" s="9">
        <v>15</v>
      </c>
      <c r="E61" s="10" t="s">
        <v>140</v>
      </c>
      <c r="G61" s="9" t="s">
        <v>112</v>
      </c>
    </row>
    <row r="62" spans="1:7" ht="13.9" customHeight="1" x14ac:dyDescent="0.25">
      <c r="A62" s="9" t="s">
        <v>141</v>
      </c>
      <c r="B62" s="9" t="s">
        <v>142</v>
      </c>
      <c r="D62" s="9">
        <v>16</v>
      </c>
      <c r="E62" s="10" t="s">
        <v>143</v>
      </c>
      <c r="G62" s="9" t="s">
        <v>112</v>
      </c>
    </row>
    <row r="63" spans="1:7" ht="13.9" customHeight="1" x14ac:dyDescent="0.25">
      <c r="A63" s="9" t="s">
        <v>144</v>
      </c>
      <c r="B63" s="9" t="s">
        <v>145</v>
      </c>
      <c r="D63" s="9">
        <v>17</v>
      </c>
      <c r="E63" s="10" t="s">
        <v>146</v>
      </c>
      <c r="G63" s="9" t="s">
        <v>112</v>
      </c>
    </row>
    <row r="64" spans="1:7" ht="13.9" customHeight="1" x14ac:dyDescent="0.25">
      <c r="A64" s="9" t="s">
        <v>147</v>
      </c>
      <c r="B64" s="9" t="s">
        <v>148</v>
      </c>
      <c r="D64" s="9">
        <v>18</v>
      </c>
      <c r="E64" s="10" t="s">
        <v>149</v>
      </c>
      <c r="G64" s="9" t="s">
        <v>112</v>
      </c>
    </row>
    <row r="65" spans="1:7" ht="13.9" customHeight="1" x14ac:dyDescent="0.25">
      <c r="A65" s="9" t="s">
        <v>150</v>
      </c>
      <c r="B65" s="9" t="s">
        <v>151</v>
      </c>
      <c r="D65" s="9">
        <v>19</v>
      </c>
      <c r="E65" s="10" t="s">
        <v>152</v>
      </c>
      <c r="G65" s="9" t="s">
        <v>112</v>
      </c>
    </row>
    <row r="66" spans="1:7" ht="13.9" customHeight="1" x14ac:dyDescent="0.25">
      <c r="A66" s="9" t="s">
        <v>153</v>
      </c>
      <c r="B66" s="9" t="s">
        <v>154</v>
      </c>
    </row>
    <row r="67" spans="1:7" ht="13.9" customHeight="1" x14ac:dyDescent="0.25">
      <c r="A67" s="9" t="s">
        <v>155</v>
      </c>
      <c r="B67" s="9" t="s">
        <v>145</v>
      </c>
      <c r="E67" s="10" t="s">
        <v>156</v>
      </c>
      <c r="F67" s="9">
        <f>COUNTIF(F47:F65,"X")</f>
        <v>10</v>
      </c>
      <c r="G67" s="9">
        <f>COUNTIF(G47:G65,"X")</f>
        <v>9</v>
      </c>
    </row>
    <row r="68" spans="1:7" ht="13.9" customHeight="1" x14ac:dyDescent="0.25">
      <c r="A68" s="9" t="s">
        <v>157</v>
      </c>
      <c r="B68" s="9" t="s">
        <v>158</v>
      </c>
    </row>
    <row r="69" spans="1:7" ht="13.9" customHeight="1" x14ac:dyDescent="0.25">
      <c r="A69" s="9" t="s">
        <v>159</v>
      </c>
      <c r="B69" s="9" t="s">
        <v>160</v>
      </c>
    </row>
    <row r="70" spans="1:7" ht="13.9" customHeight="1" x14ac:dyDescent="0.25">
      <c r="A70" s="9" t="s">
        <v>161</v>
      </c>
      <c r="B70" s="9" t="s">
        <v>162</v>
      </c>
    </row>
    <row r="71" spans="1:7" ht="13.9" customHeight="1" x14ac:dyDescent="0.25">
      <c r="A71" s="9" t="s">
        <v>163</v>
      </c>
      <c r="B71" s="9" t="s">
        <v>164</v>
      </c>
    </row>
    <row r="72" spans="1:7" ht="13.9" customHeight="1" x14ac:dyDescent="0.25">
      <c r="A72" s="9" t="s">
        <v>165</v>
      </c>
      <c r="B72" s="9" t="s">
        <v>148</v>
      </c>
    </row>
    <row r="73" spans="1:7" ht="13.9" customHeight="1" x14ac:dyDescent="0.25">
      <c r="A73" s="9" t="s">
        <v>166</v>
      </c>
      <c r="B73" s="9" t="s">
        <v>167</v>
      </c>
    </row>
    <row r="74" spans="1:7" ht="13.9" customHeight="1" x14ac:dyDescent="0.25">
      <c r="A74" s="9" t="s">
        <v>168</v>
      </c>
      <c r="B74" s="9" t="s">
        <v>169</v>
      </c>
    </row>
    <row r="75" spans="1:7" ht="13.9" customHeight="1" x14ac:dyDescent="0.25">
      <c r="A75" s="9" t="s">
        <v>170</v>
      </c>
      <c r="B75" s="9" t="s">
        <v>171</v>
      </c>
    </row>
    <row r="76" spans="1:7" ht="13.9" customHeight="1" x14ac:dyDescent="0.25">
      <c r="A76" s="9" t="s">
        <v>172</v>
      </c>
      <c r="B76" s="9" t="s">
        <v>137</v>
      </c>
    </row>
    <row r="77" spans="1:7" ht="13.9" customHeight="1" x14ac:dyDescent="0.25">
      <c r="A77" s="9" t="s">
        <v>173</v>
      </c>
      <c r="B77" s="9" t="s">
        <v>174</v>
      </c>
    </row>
    <row r="78" spans="1:7" ht="13.9" customHeight="1" x14ac:dyDescent="0.25">
      <c r="A78" s="9" t="s">
        <v>175</v>
      </c>
      <c r="B78" s="9" t="s">
        <v>162</v>
      </c>
    </row>
    <row r="79" spans="1:7" ht="13.9" customHeight="1" x14ac:dyDescent="0.25">
      <c r="A79" s="9" t="s">
        <v>176</v>
      </c>
      <c r="B79" s="9" t="s">
        <v>171</v>
      </c>
    </row>
    <row r="80" spans="1:7" ht="13.9" customHeight="1" x14ac:dyDescent="0.25">
      <c r="A80" s="9" t="s">
        <v>177</v>
      </c>
      <c r="B80" s="9" t="s">
        <v>178</v>
      </c>
    </row>
    <row r="83" spans="1:2" ht="55.9" customHeight="1" x14ac:dyDescent="0.25">
      <c r="A83" s="11" t="s">
        <v>179</v>
      </c>
      <c r="B83" s="11" t="s">
        <v>180</v>
      </c>
    </row>
    <row r="84" spans="1:2" ht="13.9" customHeight="1" x14ac:dyDescent="0.25">
      <c r="A84" s="10" t="s">
        <v>181</v>
      </c>
      <c r="B84" s="9" t="s">
        <v>181</v>
      </c>
    </row>
    <row r="85" spans="1:2" ht="13.9" customHeight="1" x14ac:dyDescent="0.25">
      <c r="A85" s="9" t="s">
        <v>42</v>
      </c>
      <c r="B85" s="9" t="s">
        <v>182</v>
      </c>
    </row>
    <row r="86" spans="1:2" ht="13.9" customHeight="1" x14ac:dyDescent="0.25">
      <c r="B86" s="9" t="s">
        <v>42</v>
      </c>
    </row>
    <row r="88" spans="1:2" ht="13.9" customHeight="1" x14ac:dyDescent="0.25">
      <c r="A88" s="8" t="s">
        <v>7</v>
      </c>
    </row>
    <row r="89" spans="1:2" ht="13.9" customHeight="1" x14ac:dyDescent="0.25">
      <c r="A89" s="9" t="s">
        <v>183</v>
      </c>
    </row>
    <row r="90" spans="1:2" ht="13.9" customHeight="1" x14ac:dyDescent="0.25">
      <c r="A90" s="9" t="s">
        <v>41</v>
      </c>
    </row>
    <row r="92" spans="1:2" ht="13.9" customHeight="1" x14ac:dyDescent="0.25">
      <c r="A92" s="12" t="s">
        <v>30</v>
      </c>
    </row>
    <row r="93" spans="1:2" ht="13.9" customHeight="1" x14ac:dyDescent="0.25">
      <c r="A93" s="10" t="s">
        <v>184</v>
      </c>
    </row>
    <row r="94" spans="1:2" ht="13.9" customHeight="1" x14ac:dyDescent="0.25">
      <c r="A94" s="9" t="s">
        <v>49</v>
      </c>
    </row>
    <row r="95" spans="1:2" ht="13.9" customHeight="1" x14ac:dyDescent="0.25">
      <c r="A95" s="9" t="s">
        <v>185</v>
      </c>
    </row>
    <row r="96" spans="1:2" ht="13.9" customHeight="1" x14ac:dyDescent="0.25">
      <c r="A96" s="9" t="s">
        <v>186</v>
      </c>
    </row>
    <row r="98" spans="1:1" ht="13.9" customHeight="1" x14ac:dyDescent="0.25">
      <c r="A98" s="8" t="s">
        <v>187</v>
      </c>
    </row>
    <row r="99" spans="1:1" ht="13.9" customHeight="1" x14ac:dyDescent="0.25">
      <c r="A99" s="9" t="s">
        <v>188</v>
      </c>
    </row>
    <row r="100" spans="1:1" ht="13.9" customHeight="1" x14ac:dyDescent="0.25">
      <c r="A100" s="9" t="s">
        <v>189</v>
      </c>
    </row>
    <row r="101" spans="1:1" ht="13.9" customHeight="1" x14ac:dyDescent="0.25">
      <c r="A101" s="9" t="s">
        <v>190</v>
      </c>
    </row>
    <row r="102" spans="1:1" ht="13.9" customHeight="1" x14ac:dyDescent="0.25">
      <c r="A102" s="9" t="s">
        <v>46</v>
      </c>
    </row>
    <row r="103" spans="1:1" ht="13.9" customHeight="1" x14ac:dyDescent="0.25">
      <c r="A103" s="9" t="s">
        <v>191</v>
      </c>
    </row>
    <row r="104" spans="1:1" ht="13.9" customHeight="1" x14ac:dyDescent="0.25">
      <c r="A104" s="9" t="s">
        <v>192</v>
      </c>
    </row>
    <row r="105" spans="1:1" ht="13.9" customHeight="1" x14ac:dyDescent="0.25">
      <c r="A105" s="9" t="s">
        <v>193</v>
      </c>
    </row>
    <row r="106" spans="1:1" ht="13.9" customHeight="1" x14ac:dyDescent="0.25">
      <c r="A106" s="9" t="s">
        <v>194</v>
      </c>
    </row>
    <row r="107" spans="1:1" ht="13.9" customHeight="1" x14ac:dyDescent="0.25">
      <c r="A107" s="9" t="s">
        <v>195</v>
      </c>
    </row>
    <row r="108" spans="1:1" ht="13.9" customHeight="1" x14ac:dyDescent="0.25">
      <c r="A108" s="9" t="s">
        <v>196</v>
      </c>
    </row>
    <row r="109" spans="1:1" ht="13.9" customHeight="1" x14ac:dyDescent="0.25">
      <c r="A109" s="9" t="s">
        <v>197</v>
      </c>
    </row>
    <row r="110" spans="1:1" ht="13.9" customHeight="1" x14ac:dyDescent="0.25">
      <c r="A110" s="9" t="s">
        <v>198</v>
      </c>
    </row>
    <row r="111" spans="1:1" ht="13.9" customHeight="1" x14ac:dyDescent="0.25">
      <c r="A111" s="9" t="s">
        <v>199</v>
      </c>
    </row>
    <row r="112" spans="1:1" ht="13.9" customHeight="1" x14ac:dyDescent="0.25">
      <c r="A112" s="9" t="s">
        <v>200</v>
      </c>
    </row>
    <row r="113" spans="1:1" ht="13.9" customHeight="1" x14ac:dyDescent="0.25">
      <c r="A113" s="9" t="s">
        <v>201</v>
      </c>
    </row>
    <row r="114" spans="1:1" ht="13.9" customHeight="1" x14ac:dyDescent="0.25">
      <c r="A114" s="9" t="s">
        <v>202</v>
      </c>
    </row>
    <row r="115" spans="1:1" ht="13.9" customHeight="1" x14ac:dyDescent="0.25">
      <c r="A115" s="9" t="s">
        <v>203</v>
      </c>
    </row>
    <row r="117" spans="1:1" ht="13.9" customHeight="1" x14ac:dyDescent="0.25">
      <c r="A117" s="9" t="s">
        <v>204</v>
      </c>
    </row>
    <row r="118" spans="1:1" ht="13.9" customHeight="1" x14ac:dyDescent="0.25">
      <c r="A118" s="9" t="s">
        <v>40</v>
      </c>
    </row>
    <row r="119" spans="1:1" ht="13.9" customHeight="1" x14ac:dyDescent="0.25">
      <c r="A119" s="9" t="s">
        <v>45</v>
      </c>
    </row>
    <row r="120" spans="1:1" ht="13.9" customHeight="1" x14ac:dyDescent="0.25">
      <c r="A120" s="9" t="s">
        <v>85</v>
      </c>
    </row>
  </sheetData>
  <pageMargins left="0.7" right="0.7" top="0.75" bottom="0.75" header="0.51180555555555496" footer="0.51180555555555496"/>
  <pageSetup paperSize="0" scale="0" firstPageNumber="0" orientation="portrait" usePrinterDefaults="0"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7A6D04-371D-4E78-8C38-2D7442E29721}">
  <dimension ref="A1:L20"/>
  <sheetViews>
    <sheetView workbookViewId="0">
      <selection activeCell="H20" sqref="H20"/>
    </sheetView>
  </sheetViews>
  <sheetFormatPr baseColWidth="10" defaultColWidth="11.42578125" defaultRowHeight="14.25" x14ac:dyDescent="0.2"/>
  <cols>
    <col min="1" max="16384" width="11.42578125" style="5"/>
  </cols>
  <sheetData>
    <row r="1" spans="1:12" ht="18" x14ac:dyDescent="0.25">
      <c r="A1" s="54" t="s">
        <v>59</v>
      </c>
      <c r="B1" s="54"/>
      <c r="C1" s="54"/>
      <c r="D1" s="54"/>
      <c r="E1" s="54"/>
      <c r="F1" s="54"/>
      <c r="G1" s="54"/>
      <c r="H1" s="54"/>
    </row>
    <row r="2" spans="1:12" x14ac:dyDescent="0.2">
      <c r="A2" s="53" t="s">
        <v>60</v>
      </c>
      <c r="B2" s="53"/>
      <c r="C2" s="53"/>
      <c r="D2" s="53"/>
      <c r="E2" s="53"/>
      <c r="F2" s="53"/>
      <c r="G2" s="53"/>
      <c r="H2" s="6" t="s">
        <v>61</v>
      </c>
    </row>
    <row r="3" spans="1:12" x14ac:dyDescent="0.2">
      <c r="A3" s="53" t="s">
        <v>62</v>
      </c>
      <c r="B3" s="53"/>
      <c r="C3" s="53"/>
      <c r="D3" s="53"/>
      <c r="E3" s="53"/>
      <c r="F3" s="53"/>
      <c r="G3" s="53"/>
      <c r="H3" s="6" t="s">
        <v>61</v>
      </c>
    </row>
    <row r="4" spans="1:12" x14ac:dyDescent="0.2">
      <c r="A4" s="53" t="s">
        <v>64</v>
      </c>
      <c r="B4" s="53"/>
      <c r="C4" s="53"/>
      <c r="D4" s="53"/>
      <c r="E4" s="53"/>
      <c r="F4" s="53"/>
      <c r="G4" s="53"/>
      <c r="H4" s="6" t="s">
        <v>63</v>
      </c>
    </row>
    <row r="5" spans="1:12" x14ac:dyDescent="0.2">
      <c r="A5" s="53" t="s">
        <v>65</v>
      </c>
      <c r="B5" s="53"/>
      <c r="C5" s="53"/>
      <c r="D5" s="53"/>
      <c r="E5" s="53"/>
      <c r="F5" s="53"/>
      <c r="G5" s="53"/>
      <c r="H5" s="6" t="s">
        <v>63</v>
      </c>
    </row>
    <row r="6" spans="1:12" x14ac:dyDescent="0.2">
      <c r="A6" s="53" t="s">
        <v>66</v>
      </c>
      <c r="B6" s="53"/>
      <c r="C6" s="53"/>
      <c r="D6" s="53"/>
      <c r="E6" s="53"/>
      <c r="F6" s="53"/>
      <c r="G6" s="53"/>
      <c r="H6" s="6" t="s">
        <v>63</v>
      </c>
    </row>
    <row r="7" spans="1:12" x14ac:dyDescent="0.2">
      <c r="A7" s="53" t="s">
        <v>67</v>
      </c>
      <c r="B7" s="53"/>
      <c r="C7" s="53"/>
      <c r="D7" s="53"/>
      <c r="E7" s="53"/>
      <c r="F7" s="53"/>
      <c r="G7" s="53"/>
      <c r="H7" s="6" t="s">
        <v>61</v>
      </c>
    </row>
    <row r="8" spans="1:12" x14ac:dyDescent="0.2">
      <c r="A8" s="53" t="s">
        <v>68</v>
      </c>
      <c r="B8" s="53"/>
      <c r="C8" s="53"/>
      <c r="D8" s="53"/>
      <c r="E8" s="53"/>
      <c r="F8" s="53"/>
      <c r="G8" s="53"/>
      <c r="H8" s="6" t="s">
        <v>63</v>
      </c>
    </row>
    <row r="9" spans="1:12" x14ac:dyDescent="0.2">
      <c r="A9" s="53" t="s">
        <v>69</v>
      </c>
      <c r="B9" s="53"/>
      <c r="C9" s="53"/>
      <c r="D9" s="53"/>
      <c r="E9" s="53"/>
      <c r="F9" s="53"/>
      <c r="G9" s="53"/>
      <c r="H9" s="6" t="s">
        <v>63</v>
      </c>
    </row>
    <row r="10" spans="1:12" x14ac:dyDescent="0.2">
      <c r="A10" s="53" t="s">
        <v>70</v>
      </c>
      <c r="B10" s="53"/>
      <c r="C10" s="53"/>
      <c r="D10" s="53"/>
      <c r="E10" s="53"/>
      <c r="F10" s="53"/>
      <c r="G10" s="53"/>
      <c r="H10" s="6" t="s">
        <v>63</v>
      </c>
    </row>
    <row r="11" spans="1:12" x14ac:dyDescent="0.2">
      <c r="A11" s="53" t="s">
        <v>71</v>
      </c>
      <c r="B11" s="53"/>
      <c r="C11" s="53"/>
      <c r="D11" s="53"/>
      <c r="E11" s="53"/>
      <c r="F11" s="53"/>
      <c r="G11" s="53"/>
      <c r="H11" s="6" t="s">
        <v>61</v>
      </c>
    </row>
    <row r="12" spans="1:12" x14ac:dyDescent="0.2">
      <c r="A12" s="53" t="s">
        <v>72</v>
      </c>
      <c r="B12" s="53"/>
      <c r="C12" s="53"/>
      <c r="D12" s="53"/>
      <c r="E12" s="53"/>
      <c r="F12" s="53"/>
      <c r="G12" s="53"/>
      <c r="H12" s="6" t="s">
        <v>61</v>
      </c>
    </row>
    <row r="13" spans="1:12" x14ac:dyDescent="0.2">
      <c r="A13" s="53" t="s">
        <v>73</v>
      </c>
      <c r="B13" s="53"/>
      <c r="C13" s="53"/>
      <c r="D13" s="53"/>
      <c r="E13" s="53"/>
      <c r="F13" s="53"/>
      <c r="G13" s="53"/>
      <c r="H13" s="6" t="s">
        <v>61</v>
      </c>
      <c r="L13" s="5" t="s">
        <v>61</v>
      </c>
    </row>
    <row r="14" spans="1:12" x14ac:dyDescent="0.2">
      <c r="A14" s="53" t="s">
        <v>74</v>
      </c>
      <c r="B14" s="53"/>
      <c r="C14" s="53"/>
      <c r="D14" s="53"/>
      <c r="E14" s="53"/>
      <c r="F14" s="53"/>
      <c r="G14" s="53"/>
      <c r="H14" s="6" t="s">
        <v>61</v>
      </c>
      <c r="L14" s="5" t="s">
        <v>63</v>
      </c>
    </row>
    <row r="15" spans="1:12" x14ac:dyDescent="0.2">
      <c r="A15" s="53" t="s">
        <v>75</v>
      </c>
      <c r="B15" s="53"/>
      <c r="C15" s="53"/>
      <c r="D15" s="53"/>
      <c r="E15" s="53"/>
      <c r="F15" s="53"/>
      <c r="G15" s="53"/>
      <c r="H15" s="6" t="s">
        <v>63</v>
      </c>
    </row>
    <row r="16" spans="1:12" x14ac:dyDescent="0.2">
      <c r="A16" s="53" t="s">
        <v>76</v>
      </c>
      <c r="B16" s="53"/>
      <c r="C16" s="53"/>
      <c r="D16" s="53"/>
      <c r="E16" s="53"/>
      <c r="F16" s="53"/>
      <c r="G16" s="53"/>
      <c r="H16" s="6" t="s">
        <v>63</v>
      </c>
    </row>
    <row r="17" spans="1:8" x14ac:dyDescent="0.2">
      <c r="A17" s="53" t="s">
        <v>77</v>
      </c>
      <c r="B17" s="53"/>
      <c r="C17" s="53"/>
      <c r="D17" s="53"/>
      <c r="E17" s="53"/>
      <c r="F17" s="53"/>
      <c r="G17" s="53"/>
      <c r="H17" s="6" t="s">
        <v>63</v>
      </c>
    </row>
    <row r="18" spans="1:8" x14ac:dyDescent="0.2">
      <c r="A18" s="53" t="s">
        <v>78</v>
      </c>
      <c r="B18" s="53"/>
      <c r="C18" s="53"/>
      <c r="D18" s="53"/>
      <c r="E18" s="53"/>
      <c r="F18" s="53"/>
      <c r="G18" s="53"/>
      <c r="H18" s="6" t="s">
        <v>63</v>
      </c>
    </row>
    <row r="19" spans="1:8" x14ac:dyDescent="0.2">
      <c r="A19" s="53" t="s">
        <v>79</v>
      </c>
      <c r="B19" s="53"/>
      <c r="C19" s="53"/>
      <c r="D19" s="53"/>
      <c r="E19" s="53"/>
      <c r="F19" s="53"/>
      <c r="G19" s="53"/>
      <c r="H19" s="6" t="s">
        <v>63</v>
      </c>
    </row>
    <row r="20" spans="1:8" x14ac:dyDescent="0.2">
      <c r="A20" s="53" t="s">
        <v>80</v>
      </c>
      <c r="B20" s="53"/>
      <c r="C20" s="53"/>
      <c r="D20" s="53"/>
      <c r="E20" s="53"/>
      <c r="F20" s="53"/>
      <c r="G20" s="53"/>
      <c r="H20" s="6" t="s">
        <v>63</v>
      </c>
    </row>
  </sheetData>
  <mergeCells count="20">
    <mergeCell ref="A19:G19"/>
    <mergeCell ref="A20:G20"/>
    <mergeCell ref="A13:G13"/>
    <mergeCell ref="A14:G14"/>
    <mergeCell ref="A15:G15"/>
    <mergeCell ref="A16:G16"/>
    <mergeCell ref="A17:G17"/>
    <mergeCell ref="A18:G18"/>
    <mergeCell ref="A12:G12"/>
    <mergeCell ref="A1:H1"/>
    <mergeCell ref="A2:G2"/>
    <mergeCell ref="A3:G3"/>
    <mergeCell ref="A4:G4"/>
    <mergeCell ref="A5:G5"/>
    <mergeCell ref="A6:G6"/>
    <mergeCell ref="A7:G7"/>
    <mergeCell ref="A8:G8"/>
    <mergeCell ref="A9:G9"/>
    <mergeCell ref="A10:G10"/>
    <mergeCell ref="A11:G11"/>
  </mergeCells>
  <dataValidations count="1">
    <dataValidation type="list" allowBlank="1" showInputMessage="1" showErrorMessage="1" sqref="H2:H20" xr:uid="{93BD8D8F-767C-49D0-B483-8544D45D4F5F}">
      <formula1>$L$13:$L$14</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PARQUES </vt:lpstr>
      <vt:lpstr>Parámetros</vt:lpstr>
      <vt:lpstr>Criterios impacto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Faiber Gabino Correa Amezquita</cp:lastModifiedBy>
  <dcterms:created xsi:type="dcterms:W3CDTF">2020-10-16T14:54:48Z</dcterms:created>
  <dcterms:modified xsi:type="dcterms:W3CDTF">2024-05-08T19:23:01Z</dcterms:modified>
</cp:coreProperties>
</file>