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faiber.correa\Documents\Publicaciones ATN\Solicitud de Servicio - Planeación\Adjuntos\"/>
    </mc:Choice>
  </mc:AlternateContent>
  <xr:revisionPtr revIDLastSave="0" documentId="8_{608E4932-A495-452C-B7A9-F67DBE52793D}" xr6:coauthVersionLast="45" xr6:coauthVersionMax="45" xr10:uidLastSave="{00000000-0000-0000-0000-000000000000}"/>
  <bookViews>
    <workbookView xWindow="-120" yWindow="-120" windowWidth="29040" windowHeight="15840" xr2:uid="{00000000-000D-0000-FFFF-FFFF00000000}"/>
  </bookViews>
  <sheets>
    <sheet name="Matriz Riesgos" sheetId="1" r:id="rId1"/>
    <sheet name="Criterios impacto 1" sheetId="3" state="hidden" r:id="rId2"/>
    <sheet name="Parámetros" sheetId="2" state="hidden" r:id="rId3"/>
  </sheets>
  <externalReferences>
    <externalReference r:id="rId4"/>
  </externalReferences>
  <definedNames>
    <definedName name="A_Obj1" localSheetId="1">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1">#REF!</definedName>
    <definedName name="Acc_1">#REF!</definedName>
    <definedName name="Acc_2" localSheetId="1">#REF!</definedName>
    <definedName name="Acc_2">#REF!</definedName>
    <definedName name="Acc_3" localSheetId="1">#REF!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1">OFFSET(#REF!,0,0,COUNTA(#REF!)-1,1)</definedName>
    <definedName name="jom">OFFSET(#REF!,0,0,COUNTA(#REF!)-1,1)</definedName>
    <definedName name="LISTA_CENTROS_REGIONALES" localSheetId="1">#REF!</definedName>
    <definedName name="LISTA_CENTROS_REGIONALES">#REF!</definedName>
    <definedName name="LISTA_REGIONALES" localSheetId="1">#REF!</definedName>
    <definedName name="LISTA_REGIONALES">#REF!</definedName>
    <definedName name="LISTADESPLEGAR_CENTRO" localSheetId="1">#REF!</definedName>
    <definedName name="LISTADESPLEGAR_CENTRO">#REF!</definedName>
    <definedName name="MAGDALENAL">#REF!</definedName>
    <definedName name="METAL">#REF!</definedName>
    <definedName name="NARIÑOL">#REF!</definedName>
    <definedName name="NORTEL">#REF!</definedName>
    <definedName name="Objetivos" localSheetId="1">OFFSET(#REF!,0,0,COUNTA(#REF!)-1,1)</definedName>
    <definedName name="Objetivos">OFFSET(#REF!,0,0,COUNTA(#REF!)-1,1)</definedName>
    <definedName name="PUTUMAYOL" localSheetId="1">#REF!</definedName>
    <definedName name="PUTUMAYOL">#REF!</definedName>
    <definedName name="QUINDIOL" localSheetId="1">#REF!</definedName>
    <definedName name="QUINDIOL">#REF!</definedName>
    <definedName name="REGIONAL" localSheetId="1">#REF!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1">#REF!</definedName>
    <definedName name="SUCREL">#REF!</definedName>
    <definedName name="TOLIMAL" localSheetId="1">#REF!</definedName>
    <definedName name="TOLIMAL">#REF!</definedName>
    <definedName name="VALLE" localSheetId="1">#REF!</definedName>
    <definedName name="VALLE">#REF!</definedName>
    <definedName name="VALLEL">#REF!</definedName>
    <definedName name="VAUPESL">#REF!</definedName>
    <definedName name="VICHADA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 i="1" l="1"/>
  <c r="J5" i="1" s="1"/>
  <c r="AD5" i="1" l="1"/>
  <c r="L5" i="1" l="1"/>
  <c r="AP5" i="1"/>
  <c r="AL5" i="1" l="1"/>
  <c r="AM5" i="1"/>
</calcChain>
</file>

<file path=xl/sharedStrings.xml><?xml version="1.0" encoding="utf-8"?>
<sst xmlns="http://schemas.openxmlformats.org/spreadsheetml/2006/main" count="283" uniqueCount="219">
  <si>
    <t>Criterios para calificar el impacto en riesgos de corrupción</t>
  </si>
  <si>
    <t>1. ¿Afecta al grupo de funcionarios del proceso?</t>
  </si>
  <si>
    <t>NO</t>
  </si>
  <si>
    <t xml:space="preserve">2. ¿Afecta el cumplimiento de metas y objetivos de la dependencia? </t>
  </si>
  <si>
    <t>SI</t>
  </si>
  <si>
    <t>3. ¿ Afecta el cumplimiento de la misión de la Entidad?</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</si>
  <si>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</si>
  <si>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</si>
  <si>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</si>
  <si>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</si>
  <si>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</si>
  <si>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</si>
  <si>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</si>
  <si>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</si>
  <si>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</si>
  <si>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</si>
  <si>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</si>
  <si>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</si>
  <si>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</si>
  <si>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</si>
  <si>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</si>
  <si>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</si>
  <si>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 xml:space="preserve">PROCESO </t>
  </si>
  <si>
    <t>INTERNO</t>
  </si>
  <si>
    <t>EXTERNO</t>
  </si>
  <si>
    <t>TIPO</t>
  </si>
  <si>
    <t>ORIGEN</t>
  </si>
  <si>
    <t xml:space="preserve">DEBIDO A 
(Causa(s))
</t>
  </si>
  <si>
    <t xml:space="preserve">PUEDE SUCEDER QUE
(Riesgo)
</t>
  </si>
  <si>
    <t xml:space="preserve">QUE PODRÍA OCASIONAR (Consecuencia(s))
</t>
  </si>
  <si>
    <t>PROBABILIDAD
5:  Casi seguro
4: Probable
3: Posible 
2: Improbable 
1: Raro</t>
  </si>
  <si>
    <t>IMPACTO
Ver pestaña "Criterios de impacto"
5: Catastrófico
4: Mayor
3: Moderado</t>
  </si>
  <si>
    <t>Observación de criterio</t>
  </si>
  <si>
    <t>NIVEL DE RIESGO INHERENTE</t>
  </si>
  <si>
    <t>TIPO DE CONTROL
PREVENTIVO
DETECTIVO</t>
  </si>
  <si>
    <t xml:space="preserve">RESPONSABLE PRIMERA LÍNEA DE DEFENSA
(Desarrollo e implementación de procesos de control y gestión de riesgos a través de su identificación, análisis, valoración, monitoreo y acciones de mejora)
</t>
  </si>
  <si>
    <t>RESPONSABLE DEL CONTROL
(Persona asignada para ejecutar el control. Debe tener la autoridad, competencias y conocimientos para ejecutar el control)</t>
  </si>
  <si>
    <t>PERIODICIDAD DEL CONTROL
(La periodicidad debe prevenir o detectar el riesgo de manera oportuna)</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</si>
  <si>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</si>
  <si>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</si>
  <si>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</si>
  <si>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</si>
  <si>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</si>
  <si>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</si>
  <si>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</si>
  <si>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</si>
  <si>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</si>
  <si>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</si>
  <si>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</si>
  <si>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 xml:space="preserve">RESULTADO DE LA EVALUACIÓN DEL DISEÑO DEL CONTROL
</t>
  </si>
  <si>
    <t>RESULTADO DE LA EVALUACION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</si>
  <si>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</si>
  <si>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</si>
  <si>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</si>
  <si>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</si>
  <si>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</si>
  <si>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CONTROLES AYUDAN A DISMINUIR IMPACTO
Directamente o Indirectamente</t>
  </si>
  <si>
    <t>NÚMERO DE COLUMNAS QUE SE DESPLAZA EN EL EJE DE PROBABILIDAD</t>
  </si>
  <si>
    <t>NÚMERO DE COLUMNAS QUE SE DESPLAZA EN EL EJE DE IMPACTO</t>
  </si>
  <si>
    <t>PROBABILIDAD
5: Casi seguro
4: Probable
3: Posible 
2: Improbable 
1: Raro</t>
  </si>
  <si>
    <t>IMPACTO
5: Catastrófico
4: Mayor
3: Moderado
2: Menor
1: Insignificante</t>
  </si>
  <si>
    <t>NIVEL DE RIESGO RESIDUAL</t>
  </si>
  <si>
    <t>RESPUESTAS AL RIESGO</t>
  </si>
  <si>
    <t>Acciones asociadas al control</t>
  </si>
  <si>
    <t>RESPONSABLE</t>
  </si>
  <si>
    <t>FECHA LÍMITE PARA EL CUMPLIMIENTO DE LA ACCIÓN</t>
  </si>
  <si>
    <t>INDICADOR</t>
  </si>
  <si>
    <t>RECURSOS 
Económico, Humano y/o Logístico</t>
  </si>
  <si>
    <t xml:space="preserve">PLAN DE CONTINGENCIA ( POR CADA RIESGO) </t>
  </si>
  <si>
    <t>Control Disciplinario</t>
  </si>
  <si>
    <t>Desempeño de los procesos: Capacidad humana, técnica y financiera de los procesos para lograr el cumplimiento de sus objetivos</t>
  </si>
  <si>
    <t>N/A</t>
  </si>
  <si>
    <t>Corrupción</t>
  </si>
  <si>
    <t>Análisis de contexto de índole táctico</t>
  </si>
  <si>
    <t>Ausencia de estricta cadena de custodia de los procesos disciplinarios tramitados bajo los parámetros de la Ley 734 de 2002 y el artículo 263 del Código General Disciplinario, modificado por la Ley 2094 de junio 29 de 2021.</t>
  </si>
  <si>
    <t>Investigaciones disciplinarias y/o penales.</t>
  </si>
  <si>
    <t>Raro (1)</t>
  </si>
  <si>
    <t>Preventivo</t>
  </si>
  <si>
    <t>Jefe Oficina Control Disciplinario Interno</t>
  </si>
  <si>
    <t xml:space="preserve">Profesional universitaria
(contratista)
</t>
  </si>
  <si>
    <t>Mensual</t>
  </si>
  <si>
    <t xml:space="preserve">Cotejar la existencia del expediente fisico activo y/o terminado contra lo registrado en la base de datos </t>
  </si>
  <si>
    <t xml:space="preserve">Se compara que el número de  expedientes fisicos y/o virtuales concuerde contra el número de expedientes registrados en la base de datos  (implementada desde el 22 de enero de 2020) </t>
  </si>
  <si>
    <t xml:space="preserve">En caso de detectar la falta de un expediente activo (fisicos y/o virtuales) , procede a dar aviso al Jefe de la Oficina para iniciar las respectivas acciones disciplinarias y/o penales 
En caso de detectar inconsistencias se procede a revisar otros sistemas de información para establecer la pérdida o no del expediente , establecida la misma se inician las acciones legales </t>
  </si>
  <si>
    <t>Base de datos (excel) de procesos disciplinarios tramitados bajo los parámetros de la Ley 734 de 2002,  Ley 1952 de 2019 reformada por la Ley 2094 de 2021</t>
  </si>
  <si>
    <t xml:space="preserve">Fuerte </t>
  </si>
  <si>
    <t>Fuerte</t>
  </si>
  <si>
    <t>Directamente</t>
  </si>
  <si>
    <t>No Disminuye</t>
  </si>
  <si>
    <t>Moderado (3)</t>
  </si>
  <si>
    <t>Reducir</t>
  </si>
  <si>
    <t xml:space="preserve">Escanear los procesos disciplinarios activos </t>
  </si>
  <si>
    <t xml:space="preserve">
Número de casos donde se presenten alteración, modificación, sustracción, ocultamiento o pérdida de  la información de los procesos
FRECUENCIA: Mensualmente 
META: 0 </t>
  </si>
  <si>
    <t>Recurso humano: Funcionarios y personal contratista de la Oficina  de Control Disciplinario Interno financiado por el proyecto  de inversión de la SAF</t>
  </si>
  <si>
    <t xml:space="preserve">Formular la respectiva denuncia penal ante la Fiscalia General de la Nación e iniciar oficiosamente la acción  disciplinaria contra el infractor </t>
  </si>
  <si>
    <t xml:space="preserve">CONTROL DE CAMBIOS </t>
  </si>
  <si>
    <t>FECHA: 09 de febrero de 2023</t>
  </si>
  <si>
    <t xml:space="preserve">Se analizan los riesgos y controles del proceso, determinando que para la vigencia 2023: 
- No se presentan nuevos riesgos a los ya documentados
- Se ajusta la redacción de la causa del riesgo
- Se ajusta la redacción del riesgo
- La probabilidad e impacto inherente continua con la misma valoración
- Se mantienen los responsables de ejecución de los controles
- Se mantienen los controles y la valoración de estos, lo que conlleva a que se mantiene la valoración del riesgo residual
- El plan de contingencia y las acciones asociadas a los controles se mantienen
- Se actualiza la fecha de ejecución de las acciones asociadas a los controles
</t>
  </si>
  <si>
    <t>Fecha: 14 de febrero de 2022</t>
  </si>
  <si>
    <t>Se verifica la calificación de impacto residual mediante la evaluación de los 19 criterios de impacto</t>
  </si>
  <si>
    <t>SOLIDEZ INDIVIDUAL</t>
  </si>
  <si>
    <t>FuerteFuerte</t>
  </si>
  <si>
    <t>FuerteModerado</t>
  </si>
  <si>
    <t>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</si>
  <si>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</si>
  <si>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</si>
  <si>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</si>
  <si>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</si>
  <si>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</si>
  <si>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</si>
  <si>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</si>
  <si>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</si>
  <si>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</si>
  <si>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</si>
  <si>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</si>
  <si>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</si>
  <si>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</si>
  <si>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</si>
  <si>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</si>
  <si>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</si>
  <si>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</si>
  <si>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</si>
  <si>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</si>
  <si>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</si>
  <si>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Casi Seguro (5)</t>
  </si>
  <si>
    <t>Probable (4)</t>
  </si>
  <si>
    <t>Posible (3)</t>
  </si>
  <si>
    <t>Improbable (2)</t>
  </si>
  <si>
    <t>Catastrófico (5)</t>
  </si>
  <si>
    <t>Mayor (4)</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</si>
  <si>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</si>
  <si>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</si>
  <si>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</si>
  <si>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</si>
  <si>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</si>
  <si>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</si>
  <si>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</si>
  <si>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</si>
  <si>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</si>
  <si>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</si>
  <si>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</si>
  <si>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</si>
  <si>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</si>
  <si>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</si>
  <si>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</si>
  <si>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</si>
  <si>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</si>
  <si>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</si>
  <si>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</si>
  <si>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</si>
  <si>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</si>
  <si>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</si>
  <si>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</si>
  <si>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</si>
  <si>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</si>
  <si>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</si>
  <si>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</si>
  <si>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</si>
  <si>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</si>
  <si>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</si>
  <si>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</si>
  <si>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</si>
  <si>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</si>
  <si>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</si>
  <si>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</si>
  <si>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</si>
  <si>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</si>
  <si>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</si>
  <si>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</si>
  <si>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</si>
  <si>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</si>
  <si>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</si>
  <si>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</si>
  <si>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</si>
  <si>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</si>
  <si>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</si>
  <si>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</si>
  <si>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</si>
  <si>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Indirectamente</t>
  </si>
  <si>
    <t>TIPO DE CONTROL</t>
  </si>
  <si>
    <t>Detectivo</t>
  </si>
  <si>
    <t>Evitar</t>
  </si>
  <si>
    <t>Compartir</t>
  </si>
  <si>
    <t>Aceptar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</si>
  <si>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</si>
  <si>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</si>
  <si>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</si>
  <si>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</si>
  <si>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</si>
  <si>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</si>
  <si>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</si>
  <si>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</si>
  <si>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de Recursos Físicos</t>
  </si>
  <si>
    <t>Gestión Jurídica</t>
  </si>
  <si>
    <t>Gestión de Tecnología de la Información y las Comunicaciones</t>
  </si>
  <si>
    <t>Adquisición de Bienes y Servicios</t>
  </si>
  <si>
    <t>Gestión Financiera</t>
  </si>
  <si>
    <t>Gestión Documental</t>
  </si>
  <si>
    <t>Servicio a la Ciudadanía</t>
  </si>
  <si>
    <t>Gestión de Asuntos Locales</t>
  </si>
  <si>
    <t>Control, Evaluación y Seguimiento</t>
  </si>
  <si>
    <t>EJECUCIÓN DEL CONTROL</t>
  </si>
  <si>
    <t>FECHA: 26 de octubre  de 2023</t>
  </si>
  <si>
    <t xml:space="preserve">Teniendo en cuenta el informe No. 34-1 de control interno de seguimiento a los riesgos  con corte 31 de agosto de 2023   la OAP nuevamente  con el  proceso realiza  la revision y ajuste al mapa de riesgos  según las siguientes observaciones: 
Aunque se identifica como riesgo de corrupción, la redacción del riesgo no cumple con la estructura de la definición  de riesgo de
 ACCIÓN U OMISIÓN + USO DEL PODER + DESVIACIÓN DE LA GESTIÓN DE LO PÚBLICO + EL BENEFICIO PRIVADO.
Por consiguiente se ajusta la redacción  incluyendo la frase ABUSO DE PODER POR </t>
  </si>
  <si>
    <t>Posibilidad de alteración, modificación, sustracción, ocultamiento o pérdida de la información de los procesos disciplinarios tramitados bajo los parámetros de la Ley 734 de 2002 y el artículo 263 del Código General Disciplinario, modificado por la Ley 2094 de junio 29 de 2021, por abuso de poder por parte del equipo de trabajo de la Oficina para beneficio propio o de un tercero.</t>
  </si>
  <si>
    <t>15 de diciembre de 2024</t>
  </si>
  <si>
    <t>Se analiza el riesgo y el control del proceso, determinando que para la vigencia 2024: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t>
  </si>
  <si>
    <t>FECHA: 15 de febrero de 2024</t>
  </si>
  <si>
    <t>FECHA DE ACTUALIZACIÓN: 15 de febrero  de 2024</t>
  </si>
  <si>
    <t xml:space="preserve">MONITOREO CONTROLES </t>
  </si>
  <si>
    <r>
      <t xml:space="preserve">NOMBRE DEL SOPORTE REVISADO
</t>
    </r>
    <r>
      <rPr>
        <b/>
        <sz val="12"/>
        <color rgb="FF7030A0"/>
        <rFont val="Arial Narrow"/>
        <family val="2"/>
      </rPr>
      <t xml:space="preserve"> Registrar el nombre de cada evidencia</t>
    </r>
  </si>
  <si>
    <t xml:space="preserve">RESULTADO DE LA REVISIÓN 
</t>
  </si>
  <si>
    <t>Base de datos en formato Excel</t>
  </si>
  <si>
    <t>CONCLUSIONES DE EFICACIA</t>
  </si>
  <si>
    <t xml:space="preserve">Análisis de la información revisada
</t>
  </si>
  <si>
    <t>¿Se materializó el riesgo?
Respuesta SI o NO</t>
  </si>
  <si>
    <t xml:space="preserve">Como producto de la información revisada se concluye que el proceso está implementando los controles  y  el  indicador  ( publicado en Isolucion)  conforme a lo establecido en este documento. </t>
  </si>
  <si>
    <t xml:space="preserve">NO </t>
  </si>
  <si>
    <r>
      <t>1. se revisan los expedientes activos a cargo del abogado</t>
    </r>
    <r>
      <rPr>
        <sz val="10"/>
        <color rgb="FFFF0000"/>
        <rFont val="Calibri"/>
        <family val="2"/>
        <scheme val="minor"/>
      </rPr>
      <t xml:space="preserve"> </t>
    </r>
    <r>
      <rPr>
        <sz val="10"/>
        <rFont val="Calibri"/>
        <family val="2"/>
        <scheme val="minor"/>
      </rPr>
      <t xml:space="preserve">Alejandro Yepes Chavarro encontrado un total de 6 procesos fisicos activos vs 6 registrados en la base de datos
2. se revisan los expedientes activos a cargo de la abogada Johana salas   encontrado un total de 2 procesos fisicos activos vs 2 registrados en la base de datos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</si>
</sst>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quot;$&quot;\ * #,##0.00_-;_-&quot;$&quot;\ * &quot;-&quot;??_-;_-@_-"/>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b/>
      <sz val="10"/>
      <name val="Calibri"/>
      <family val="2"/>
      <scheme val="minor"/>
    </font>
    <font>
      <sz val="10"/>
      <name val="Mangal"/>
      <family val="2"/>
    </font>
    <font>
      <sz val="11"/>
      <color indexed="8"/>
      <name val="Calibri"/>
      <family val="2"/>
      <charset val="1"/>
    </font>
    <font>
      <sz val="10"/>
      <color theme="1"/>
      <name val="Calibri"/>
      <family val="2"/>
      <scheme val="minor"/>
    </font>
    <font>
      <b/>
      <sz val="12"/>
      <name val="Calibri"/>
      <family val="2"/>
      <scheme val="minor"/>
    </font>
    <font>
      <b/>
      <sz val="11"/>
      <name val="Calibri"/>
      <family val="2"/>
      <scheme val="minor"/>
    </font>
    <font>
      <sz val="11"/>
      <name val="Calibri"/>
      <family val="2"/>
      <scheme val="minor"/>
    </font>
    <font>
      <sz val="11"/>
      <color theme="1"/>
      <name val="Arial"/>
      <family val="2"/>
    </font>
    <font>
      <b/>
      <sz val="14"/>
      <color theme="1"/>
      <name val="Arial"/>
      <family val="2"/>
    </font>
    <font>
      <sz val="10"/>
      <color theme="1"/>
      <name val="Arial"/>
      <family val="2"/>
    </font>
    <font>
      <b/>
      <sz val="8"/>
      <color theme="1"/>
      <name val="Arial"/>
      <family val="2"/>
    </font>
    <font>
      <sz val="11"/>
      <name val="Calibri"/>
      <family val="2"/>
    </font>
    <font>
      <b/>
      <sz val="9"/>
      <name val="Calibri"/>
      <family val="2"/>
      <scheme val="minor"/>
    </font>
    <font>
      <sz val="9"/>
      <color theme="1"/>
      <name val="Arial"/>
      <family val="2"/>
    </font>
    <font>
      <sz val="9"/>
      <name val="Arial"/>
      <family val="2"/>
    </font>
    <font>
      <b/>
      <sz val="18"/>
      <name val="Calibri"/>
      <family val="2"/>
      <scheme val="minor"/>
    </font>
    <font>
      <sz val="12"/>
      <name val="Calibri"/>
      <family val="2"/>
      <scheme val="minor"/>
    </font>
    <font>
      <b/>
      <sz val="12"/>
      <color theme="1"/>
      <name val="Arial Narrow"/>
      <family val="2"/>
    </font>
    <font>
      <b/>
      <sz val="12"/>
      <color rgb="FF7030A0"/>
      <name val="Arial Narrow"/>
      <family val="2"/>
    </font>
    <font>
      <sz val="10"/>
      <color rgb="FFFF0000"/>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9"/>
        <bgColor indexed="26"/>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rgb="FFFBD4B4"/>
        <bgColor rgb="FFFBD4B4"/>
      </patternFill>
    </fill>
    <fill>
      <patternFill patternType="solid">
        <fgColor theme="0"/>
        <bgColor rgb="FFFBE5D6"/>
      </patternFill>
    </fill>
    <fill>
      <patternFill patternType="solid">
        <fgColor theme="0" tint="-0.14999847407452621"/>
        <bgColor indexed="64"/>
      </patternFill>
    </fill>
    <fill>
      <patternFill patternType="solid">
        <fgColor theme="8" tint="0.59999389629810485"/>
        <bgColor indexed="64"/>
      </patternFill>
    </fill>
    <fill>
      <patternFill patternType="solid">
        <fgColor theme="8"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5" fillId="0" borderId="0"/>
    <xf numFmtId="0" fontId="6" fillId="0" borderId="0"/>
    <xf numFmtId="164" fontId="1" fillId="0" borderId="0" applyFont="0" applyFill="0" applyBorder="0" applyAlignment="0" applyProtection="0"/>
    <xf numFmtId="0" fontId="11" fillId="0" borderId="0"/>
    <xf numFmtId="0" fontId="1" fillId="0" borderId="0"/>
  </cellStyleXfs>
  <cellXfs count="62">
    <xf numFmtId="0" fontId="0" fillId="0" borderId="0" xfId="0"/>
    <xf numFmtId="0" fontId="3" fillId="2" borderId="0" xfId="0" applyFont="1" applyFill="1"/>
    <xf numFmtId="0" fontId="3" fillId="0" borderId="0" xfId="0" applyFont="1" applyAlignment="1">
      <alignment horizontal="center" vertical="center"/>
    </xf>
    <xf numFmtId="0" fontId="3" fillId="0" borderId="0" xfId="0" applyFont="1"/>
    <xf numFmtId="0" fontId="3" fillId="0" borderId="0" xfId="0" applyFont="1" applyAlignment="1">
      <alignment vertical="center"/>
    </xf>
    <xf numFmtId="0" fontId="0" fillId="0" borderId="0" xfId="0" applyAlignment="1">
      <alignment wrapText="1"/>
    </xf>
    <xf numFmtId="0" fontId="4" fillId="3" borderId="1" xfId="0" applyFont="1" applyFill="1" applyBorder="1" applyAlignment="1">
      <alignment horizontal="left" vertical="center" wrapText="1"/>
    </xf>
    <xf numFmtId="0" fontId="2" fillId="0" borderId="0" xfId="0" applyFont="1"/>
    <xf numFmtId="0" fontId="2" fillId="0" borderId="0" xfId="0" applyFont="1" applyAlignment="1">
      <alignment vertical="center" wrapText="1"/>
    </xf>
    <xf numFmtId="0" fontId="2" fillId="0" borderId="0" xfId="0" applyFont="1" applyAlignment="1">
      <alignment wrapText="1"/>
    </xf>
    <xf numFmtId="0" fontId="3" fillId="2" borderId="0" xfId="0" applyFont="1" applyFill="1" applyAlignment="1">
      <alignment horizontal="left" vertical="center"/>
    </xf>
    <xf numFmtId="0" fontId="3" fillId="0" borderId="0" xfId="0" applyFont="1" applyAlignment="1">
      <alignment horizontal="left" vertical="center"/>
    </xf>
    <xf numFmtId="0" fontId="4" fillId="5" borderId="1" xfId="0" applyFont="1" applyFill="1" applyBorder="1" applyAlignment="1">
      <alignment horizontal="left" vertical="center" wrapText="1"/>
    </xf>
    <xf numFmtId="0" fontId="11" fillId="0" borderId="0" xfId="4"/>
    <xf numFmtId="0" fontId="11" fillId="6" borderId="1" xfId="4" applyFill="1" applyBorder="1" applyAlignment="1">
      <alignment horizontal="center"/>
    </xf>
    <xf numFmtId="0" fontId="18" fillId="0" borderId="0" xfId="0" applyFont="1"/>
    <xf numFmtId="0" fontId="4" fillId="3" borderId="1" xfId="0" applyFont="1" applyFill="1" applyBorder="1" applyAlignment="1">
      <alignment horizontal="center" vertical="center" wrapText="1"/>
    </xf>
    <xf numFmtId="0" fontId="17" fillId="0" borderId="1" xfId="5" applyFont="1" applyBorder="1" applyAlignment="1">
      <alignment horizontal="center" wrapText="1"/>
    </xf>
    <xf numFmtId="0" fontId="18" fillId="0" borderId="1" xfId="0" applyFont="1" applyBorder="1" applyAlignment="1">
      <alignment horizontal="center" vertical="center" wrapText="1"/>
    </xf>
    <xf numFmtId="0" fontId="17" fillId="0" borderId="0" xfId="5" applyFont="1" applyAlignment="1">
      <alignment vertical="center"/>
    </xf>
    <xf numFmtId="0" fontId="16" fillId="3" borderId="1" xfId="5" applyFont="1" applyFill="1" applyBorder="1" applyAlignment="1">
      <alignment horizontal="center" vertical="center" wrapText="1"/>
    </xf>
    <xf numFmtId="0" fontId="16" fillId="7" borderId="1" xfId="0" applyFont="1" applyFill="1" applyBorder="1" applyAlignment="1">
      <alignment horizontal="left" vertical="center" wrapText="1"/>
    </xf>
    <xf numFmtId="0" fontId="14" fillId="8" borderId="1" xfId="0" applyFont="1" applyFill="1" applyBorder="1" applyAlignment="1">
      <alignment vertical="center" wrapText="1"/>
    </xf>
    <xf numFmtId="0" fontId="4" fillId="3" borderId="1" xfId="5" applyFont="1" applyFill="1" applyBorder="1" applyAlignment="1">
      <alignment horizontal="center" vertical="center" wrapText="1"/>
    </xf>
    <xf numFmtId="0" fontId="9" fillId="3" borderId="1" xfId="5" applyFont="1" applyFill="1" applyBorder="1" applyAlignment="1">
      <alignment horizontal="center" vertical="center" wrapText="1"/>
    </xf>
    <xf numFmtId="0" fontId="3" fillId="2" borderId="0" xfId="0" applyFont="1" applyFill="1" applyAlignment="1">
      <alignment horizontal="center" vertical="center"/>
    </xf>
    <xf numFmtId="0" fontId="3" fillId="2" borderId="0" xfId="0" applyFont="1" applyFill="1" applyAlignment="1">
      <alignment vertical="center"/>
    </xf>
    <xf numFmtId="0" fontId="19" fillId="2" borderId="0" xfId="0" applyFont="1" applyFill="1"/>
    <xf numFmtId="0" fontId="4" fillId="2" borderId="0" xfId="0" applyFont="1" applyFill="1" applyAlignment="1">
      <alignment vertical="center"/>
    </xf>
    <xf numFmtId="0" fontId="3" fillId="2" borderId="1" xfId="0" applyFont="1" applyFill="1" applyBorder="1" applyAlignment="1">
      <alignment horizontal="center" vertical="center"/>
    </xf>
    <xf numFmtId="0" fontId="21" fillId="11" borderId="1" xfId="0" applyFont="1" applyFill="1" applyBorder="1" applyAlignment="1">
      <alignment horizontal="center" vertical="center" wrapText="1"/>
    </xf>
    <xf numFmtId="0" fontId="21" fillId="11" borderId="2" xfId="0" applyFont="1" applyFill="1" applyBorder="1" applyAlignment="1">
      <alignment horizontal="center" vertical="center" wrapText="1"/>
    </xf>
    <xf numFmtId="0" fontId="21" fillId="11" borderId="4" xfId="0" applyFont="1" applyFill="1" applyBorder="1" applyAlignment="1">
      <alignment horizontal="center" vertical="center" wrapText="1"/>
    </xf>
    <xf numFmtId="0" fontId="3" fillId="12" borderId="5" xfId="0" applyFont="1" applyFill="1" applyBorder="1" applyAlignment="1">
      <alignment horizontal="center" vertical="center" wrapText="1"/>
    </xf>
    <xf numFmtId="0" fontId="3" fillId="12" borderId="6" xfId="0" applyFont="1" applyFill="1" applyBorder="1" applyAlignment="1">
      <alignment horizontal="center" vertical="center" wrapText="1"/>
    </xf>
    <xf numFmtId="0" fontId="21" fillId="11" borderId="1" xfId="0" applyFont="1" applyFill="1" applyBorder="1" applyAlignment="1">
      <alignment horizontal="center" vertical="center" wrapText="1"/>
    </xf>
    <xf numFmtId="0" fontId="3" fillId="12" borderId="6" xfId="0" applyFont="1" applyFill="1" applyBorder="1" applyAlignment="1">
      <alignment horizontal="center" vertical="center"/>
    </xf>
    <xf numFmtId="0" fontId="3" fillId="12" borderId="5" xfId="0" applyFont="1" applyFill="1" applyBorder="1" applyAlignment="1">
      <alignment horizontal="center" vertical="center"/>
    </xf>
    <xf numFmtId="1" fontId="11" fillId="0" borderId="1" xfId="0" applyNumberFormat="1" applyFont="1" applyBorder="1" applyAlignment="1">
      <alignment horizontal="center" vertical="center" wrapText="1"/>
    </xf>
    <xf numFmtId="0" fontId="17" fillId="0" borderId="1" xfId="5" applyFont="1" applyBorder="1" applyAlignment="1">
      <alignment horizontal="left" vertical="center"/>
    </xf>
    <xf numFmtId="0" fontId="3" fillId="0" borderId="1" xfId="0" applyFont="1" applyBorder="1" applyAlignment="1">
      <alignment horizontal="left" vertical="center" wrapText="1"/>
    </xf>
    <xf numFmtId="0" fontId="3" fillId="2" borderId="1" xfId="0" applyFont="1" applyFill="1" applyBorder="1" applyAlignment="1">
      <alignment horizontal="left" vertical="center"/>
    </xf>
    <xf numFmtId="0" fontId="17"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4" fillId="10"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20" fillId="2" borderId="2"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left" vertical="center" wrapText="1"/>
    </xf>
    <xf numFmtId="0" fontId="15" fillId="9"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3" fillId="5"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3" fillId="4" borderId="1" xfId="2" applyFont="1" applyFill="1" applyBorder="1" applyAlignment="1">
      <alignment horizontal="center" vertical="center" wrapText="1"/>
    </xf>
    <xf numFmtId="0" fontId="10" fillId="0" borderId="1" xfId="0" applyFont="1" applyBorder="1" applyAlignment="1">
      <alignment horizontal="center" vertical="center" wrapText="1"/>
    </xf>
    <xf numFmtId="0" fontId="13" fillId="0" borderId="1" xfId="4" applyFont="1" applyBorder="1" applyAlignment="1">
      <alignment horizontal="left" vertical="top"/>
    </xf>
    <xf numFmtId="0" fontId="12" fillId="6" borderId="1" xfId="4" applyFont="1" applyFill="1" applyBorder="1" applyAlignment="1">
      <alignment horizontal="center"/>
    </xf>
  </cellXfs>
  <cellStyles count="6">
    <cellStyle name="Moneda 2" xfId="3" xr:uid="{00000000-0005-0000-0000-000000000000}"/>
    <cellStyle name="Normal" xfId="0" builtinId="0"/>
    <cellStyle name="Normal 2" xfId="5" xr:uid="{C42BC378-01B6-4390-A3C5-83C2E75073C8}"/>
    <cellStyle name="Normal 2 2" xfId="1" xr:uid="{00000000-0005-0000-0000-000002000000}"/>
    <cellStyle name="Normal 2 2 2" xfId="4" xr:uid="{36E86A7A-F415-4FE4-AA7B-C9A132EDE0A3}"/>
    <cellStyle name="Normal 3" xfId="2" xr:uid="{00000000-0005-0000-0000-000003000000}"/>
  </cellStyles>
  <dxfs count="9">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53279D31-163C-479E-8137-0B53C33B7CB4}"/>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78680900-13EB-4CC7-9371-8FFAFC572E08}"/>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U14"/>
  <sheetViews>
    <sheetView tabSelected="1" zoomScaleNormal="100" workbookViewId="0">
      <selection activeCell="A20" sqref="A20"/>
    </sheetView>
  </sheetViews>
  <sheetFormatPr baseColWidth="10" defaultColWidth="11.42578125" defaultRowHeight="12.75" x14ac:dyDescent="0.2"/>
  <cols>
    <col min="1" max="1" width="30.7109375" style="3" customWidth="1"/>
    <col min="2" max="2" width="23" style="3" hidden="1" customWidth="1"/>
    <col min="3" max="3" width="16" style="3" hidden="1" customWidth="1"/>
    <col min="4" max="4" width="15.5703125" style="3" customWidth="1"/>
    <col min="5" max="5" width="15.5703125" style="3" hidden="1" customWidth="1"/>
    <col min="6" max="6" width="31.42578125" style="3" customWidth="1"/>
    <col min="7" max="7" width="35.5703125" style="3" customWidth="1"/>
    <col min="8" max="8" width="16.5703125" style="3" customWidth="1"/>
    <col min="9" max="9" width="17.85546875" style="3" hidden="1" customWidth="1"/>
    <col min="10" max="10" width="19" style="3" hidden="1" customWidth="1"/>
    <col min="11" max="11" width="13.5703125" style="3" hidden="1" customWidth="1"/>
    <col min="12" max="12" width="20.28515625" style="3" hidden="1" customWidth="1"/>
    <col min="13" max="13" width="19" style="3" customWidth="1"/>
    <col min="14" max="14" width="33" style="3" customWidth="1"/>
    <col min="15" max="15" width="33.140625" style="3" customWidth="1"/>
    <col min="16" max="16" width="24.7109375" style="3" customWidth="1"/>
    <col min="17" max="22" width="30.85546875" style="3" customWidth="1"/>
    <col min="23" max="27" width="15.7109375" style="2" hidden="1" customWidth="1"/>
    <col min="28" max="28" width="27.140625" style="2" hidden="1" customWidth="1"/>
    <col min="29" max="36" width="15.7109375" style="2" hidden="1" customWidth="1"/>
    <col min="37" max="42" width="15.7109375" style="3" hidden="1" customWidth="1"/>
    <col min="43" max="43" width="15.7109375" style="3" customWidth="1"/>
    <col min="44" max="44" width="30.85546875" style="4" customWidth="1"/>
    <col min="45" max="46" width="30.85546875" style="3" customWidth="1"/>
    <col min="47" max="48" width="30.85546875" style="1" customWidth="1"/>
    <col min="49" max="49" width="40.42578125" style="1" customWidth="1"/>
    <col min="50" max="50" width="34.85546875" style="1" customWidth="1"/>
    <col min="51" max="51" width="35.42578125" style="1" customWidth="1"/>
    <col min="52" max="99" width="11.42578125" style="1"/>
    <col min="100" max="16384" width="11.42578125" style="3"/>
  </cols>
  <sheetData>
    <row r="1" spans="1:51" x14ac:dyDescent="0.2">
      <c r="A1" s="1"/>
      <c r="B1" s="1"/>
      <c r="C1" s="1"/>
      <c r="D1" s="1"/>
      <c r="E1" s="1"/>
      <c r="F1" s="1"/>
      <c r="G1" s="1"/>
      <c r="H1" s="1"/>
      <c r="I1" s="1"/>
      <c r="J1" s="1"/>
      <c r="K1" s="1"/>
      <c r="L1" s="1"/>
      <c r="M1" s="1"/>
      <c r="N1" s="1"/>
      <c r="O1" s="1"/>
      <c r="P1" s="1"/>
      <c r="Q1" s="1"/>
      <c r="R1" s="1"/>
      <c r="S1" s="1"/>
      <c r="T1" s="1"/>
      <c r="U1" s="1"/>
      <c r="V1" s="1"/>
      <c r="W1" s="25"/>
      <c r="X1" s="25"/>
      <c r="Y1" s="25"/>
      <c r="Z1" s="25"/>
      <c r="AA1" s="25"/>
      <c r="AB1" s="25"/>
      <c r="AC1" s="25"/>
      <c r="AD1" s="25"/>
      <c r="AE1" s="25"/>
      <c r="AF1" s="25"/>
      <c r="AG1" s="25"/>
      <c r="AH1" s="25"/>
      <c r="AI1" s="25"/>
      <c r="AJ1" s="25"/>
      <c r="AK1" s="1"/>
      <c r="AL1" s="1"/>
      <c r="AM1" s="1"/>
      <c r="AN1" s="1"/>
      <c r="AO1" s="1"/>
      <c r="AP1" s="1"/>
      <c r="AQ1" s="1"/>
      <c r="AR1" s="26"/>
      <c r="AS1" s="1"/>
      <c r="AT1" s="1"/>
    </row>
    <row r="2" spans="1:51" ht="23.25" x14ac:dyDescent="0.35">
      <c r="A2" s="27" t="s">
        <v>208</v>
      </c>
      <c r="B2" s="1"/>
      <c r="C2" s="1"/>
      <c r="D2" s="1"/>
      <c r="E2" s="1"/>
      <c r="F2" s="1"/>
      <c r="G2" s="1"/>
      <c r="H2" s="1"/>
      <c r="I2" s="1"/>
      <c r="J2" s="1"/>
      <c r="K2" s="1"/>
      <c r="L2" s="1"/>
      <c r="M2" s="1"/>
      <c r="N2" s="1"/>
      <c r="O2" s="1"/>
      <c r="P2" s="1"/>
      <c r="Q2" s="1"/>
      <c r="R2" s="1"/>
      <c r="S2" s="1"/>
      <c r="T2" s="1"/>
      <c r="U2" s="1"/>
      <c r="V2" s="1"/>
      <c r="W2" s="25"/>
      <c r="X2" s="25"/>
      <c r="Y2" s="25"/>
      <c r="Z2" s="25"/>
      <c r="AA2" s="25"/>
      <c r="AB2" s="25"/>
      <c r="AC2" s="25"/>
      <c r="AD2" s="25"/>
      <c r="AE2" s="25"/>
      <c r="AF2" s="25"/>
      <c r="AG2" s="25"/>
      <c r="AH2" s="25"/>
      <c r="AI2" s="25"/>
      <c r="AJ2" s="25"/>
      <c r="AK2" s="1"/>
      <c r="AL2" s="1"/>
      <c r="AM2" s="1"/>
      <c r="AN2" s="1"/>
      <c r="AO2" s="1"/>
      <c r="AP2" s="1"/>
      <c r="AQ2" s="1"/>
      <c r="AR2" s="26"/>
      <c r="AS2" s="1"/>
      <c r="AT2" s="1"/>
    </row>
    <row r="3" spans="1:51" ht="24.75" customHeight="1" x14ac:dyDescent="0.2">
      <c r="A3" s="28"/>
      <c r="B3" s="1"/>
      <c r="C3" s="1"/>
      <c r="D3" s="1"/>
      <c r="E3" s="1"/>
      <c r="F3" s="1"/>
      <c r="G3" s="1"/>
      <c r="H3" s="1"/>
      <c r="I3" s="1"/>
      <c r="J3" s="1"/>
      <c r="K3" s="1"/>
      <c r="L3" s="1"/>
      <c r="M3" s="1"/>
      <c r="N3" s="1"/>
      <c r="O3" s="1"/>
      <c r="P3" s="1"/>
      <c r="Q3" s="1"/>
      <c r="R3" s="1"/>
      <c r="S3" s="1"/>
      <c r="T3" s="1"/>
      <c r="U3" s="31" t="s">
        <v>209</v>
      </c>
      <c r="V3" s="32"/>
      <c r="W3" s="25"/>
      <c r="X3" s="25"/>
      <c r="Y3" s="25"/>
      <c r="Z3" s="25"/>
      <c r="AA3" s="25"/>
      <c r="AB3" s="25"/>
      <c r="AC3" s="25"/>
      <c r="AD3" s="25"/>
      <c r="AE3" s="25"/>
      <c r="AF3" s="25"/>
      <c r="AG3" s="25"/>
      <c r="AH3" s="25"/>
      <c r="AI3" s="25"/>
      <c r="AJ3" s="25"/>
      <c r="AK3" s="1"/>
      <c r="AL3" s="1"/>
      <c r="AM3" s="1"/>
      <c r="AN3" s="1"/>
      <c r="AO3" s="1"/>
      <c r="AP3" s="1"/>
      <c r="AQ3" s="1"/>
      <c r="AR3" s="26"/>
      <c r="AS3" s="1"/>
      <c r="AT3" s="1"/>
      <c r="AX3" s="35" t="s">
        <v>213</v>
      </c>
      <c r="AY3" s="35"/>
    </row>
    <row r="4" spans="1:51" s="10" customFormat="1" ht="134.25" customHeight="1" x14ac:dyDescent="0.25">
      <c r="A4" s="6" t="s">
        <v>22</v>
      </c>
      <c r="B4" s="6" t="s">
        <v>23</v>
      </c>
      <c r="C4" s="6" t="s">
        <v>24</v>
      </c>
      <c r="D4" s="6" t="s">
        <v>25</v>
      </c>
      <c r="E4" s="6" t="s">
        <v>26</v>
      </c>
      <c r="F4" s="20" t="s">
        <v>27</v>
      </c>
      <c r="G4" s="20" t="s">
        <v>28</v>
      </c>
      <c r="H4" s="20" t="s">
        <v>29</v>
      </c>
      <c r="I4" s="20" t="s">
        <v>30</v>
      </c>
      <c r="J4" s="21" t="s">
        <v>31</v>
      </c>
      <c r="K4" s="22" t="s">
        <v>32</v>
      </c>
      <c r="L4" s="6" t="s">
        <v>33</v>
      </c>
      <c r="M4" s="6" t="s">
        <v>34</v>
      </c>
      <c r="N4" s="6" t="s">
        <v>35</v>
      </c>
      <c r="O4" s="6" t="s">
        <v>36</v>
      </c>
      <c r="P4" s="23" t="s">
        <v>37</v>
      </c>
      <c r="Q4" s="23" t="s">
        <v>38</v>
      </c>
      <c r="R4" s="23" t="s">
        <v>39</v>
      </c>
      <c r="S4" s="23" t="s">
        <v>40</v>
      </c>
      <c r="T4" s="23" t="s">
        <v>41</v>
      </c>
      <c r="U4" s="30" t="s">
        <v>210</v>
      </c>
      <c r="V4" s="30" t="s">
        <v>211</v>
      </c>
      <c r="W4" s="6" t="s">
        <v>42</v>
      </c>
      <c r="X4" s="6" t="s">
        <v>43</v>
      </c>
      <c r="Y4" s="6" t="s">
        <v>44</v>
      </c>
      <c r="Z4" s="6" t="s">
        <v>45</v>
      </c>
      <c r="AA4" s="6" t="s">
        <v>46</v>
      </c>
      <c r="AB4" s="6" t="s">
        <v>47</v>
      </c>
      <c r="AC4" s="6" t="s">
        <v>48</v>
      </c>
      <c r="AD4" s="6" t="s">
        <v>49</v>
      </c>
      <c r="AE4" s="6" t="s">
        <v>50</v>
      </c>
      <c r="AF4" s="6" t="s">
        <v>51</v>
      </c>
      <c r="AG4" s="6" t="s">
        <v>52</v>
      </c>
      <c r="AH4" s="6" t="s">
        <v>53</v>
      </c>
      <c r="AI4" s="6" t="s">
        <v>54</v>
      </c>
      <c r="AJ4" s="6" t="s">
        <v>55</v>
      </c>
      <c r="AK4" s="6" t="s">
        <v>56</v>
      </c>
      <c r="AL4" s="6" t="s">
        <v>57</v>
      </c>
      <c r="AM4" s="6" t="s">
        <v>58</v>
      </c>
      <c r="AN4" s="6" t="s">
        <v>59</v>
      </c>
      <c r="AO4" s="6" t="s">
        <v>60</v>
      </c>
      <c r="AP4" s="6" t="s">
        <v>61</v>
      </c>
      <c r="AQ4" s="6" t="s">
        <v>62</v>
      </c>
      <c r="AR4" s="24" t="s">
        <v>63</v>
      </c>
      <c r="AS4" s="6" t="s">
        <v>64</v>
      </c>
      <c r="AT4" s="16" t="s">
        <v>65</v>
      </c>
      <c r="AU4" s="16" t="s">
        <v>66</v>
      </c>
      <c r="AV4" s="16" t="s">
        <v>67</v>
      </c>
      <c r="AW4" s="12" t="s">
        <v>68</v>
      </c>
      <c r="AX4" s="30" t="s">
        <v>214</v>
      </c>
      <c r="AY4" s="30" t="s">
        <v>215</v>
      </c>
    </row>
    <row r="5" spans="1:51" s="11" customFormat="1" ht="103.5" customHeight="1" x14ac:dyDescent="0.25">
      <c r="A5" s="40" t="s">
        <v>69</v>
      </c>
      <c r="B5" s="40" t="s">
        <v>70</v>
      </c>
      <c r="C5" s="40" t="s">
        <v>71</v>
      </c>
      <c r="D5" s="41" t="s">
        <v>72</v>
      </c>
      <c r="E5" s="52" t="s">
        <v>73</v>
      </c>
      <c r="F5" s="43" t="s">
        <v>74</v>
      </c>
      <c r="G5" s="52" t="s">
        <v>204</v>
      </c>
      <c r="H5" s="52" t="s">
        <v>75</v>
      </c>
      <c r="I5" s="43" t="s">
        <v>76</v>
      </c>
      <c r="J5" s="53" t="str">
        <f>IF(K5&lt;6,"Moderado (3)",IF(K5&lt;12,"Mayor (4)","Catastrófico (5)"))</f>
        <v>Moderado (3)</v>
      </c>
      <c r="K5" s="38">
        <f>COUNTIF('Criterios impacto 1'!H2:H20,"SI")</f>
        <v>5</v>
      </c>
      <c r="L5" s="54" t="str">
        <f>VLOOKUP(CONCATENATE(I5,J5),Parámetros!$A$56:$B$80,2,FALSE)</f>
        <v>Moderado (3)</v>
      </c>
      <c r="M5" s="43" t="s">
        <v>77</v>
      </c>
      <c r="N5" s="43" t="s">
        <v>78</v>
      </c>
      <c r="O5" s="43" t="s">
        <v>79</v>
      </c>
      <c r="P5" s="43" t="s">
        <v>80</v>
      </c>
      <c r="Q5" s="43" t="s">
        <v>81</v>
      </c>
      <c r="R5" s="43" t="s">
        <v>82</v>
      </c>
      <c r="S5" s="43" t="s">
        <v>83</v>
      </c>
      <c r="T5" s="52" t="s">
        <v>84</v>
      </c>
      <c r="U5" s="33" t="s">
        <v>212</v>
      </c>
      <c r="V5" s="33" t="s">
        <v>218</v>
      </c>
      <c r="W5" s="51">
        <v>15</v>
      </c>
      <c r="X5" s="51">
        <v>15</v>
      </c>
      <c r="Y5" s="51">
        <v>15</v>
      </c>
      <c r="Z5" s="51">
        <v>15</v>
      </c>
      <c r="AA5" s="51">
        <v>15</v>
      </c>
      <c r="AB5" s="51">
        <v>15</v>
      </c>
      <c r="AC5" s="51">
        <v>10</v>
      </c>
      <c r="AD5" s="51">
        <f>SUM(W5:AC5)</f>
        <v>100</v>
      </c>
      <c r="AE5" s="59" t="s">
        <v>85</v>
      </c>
      <c r="AF5" s="51" t="s">
        <v>86</v>
      </c>
      <c r="AG5" s="51" t="s">
        <v>86</v>
      </c>
      <c r="AH5" s="51">
        <v>100</v>
      </c>
      <c r="AI5" s="51" t="s">
        <v>86</v>
      </c>
      <c r="AJ5" s="51" t="s">
        <v>87</v>
      </c>
      <c r="AK5" s="51" t="s">
        <v>88</v>
      </c>
      <c r="AL5" s="51">
        <f>VLOOKUP(CONCATENATE(AI5,AJ5,AK5),Parámetros!$A$13:$B$24,2,FALSE)</f>
        <v>2</v>
      </c>
      <c r="AM5" s="51">
        <f>VLOOKUP(CONCATENATE(AI5,AJ5,AK5),Parámetros!$A$27:$B$38,2,FALSE)</f>
        <v>0</v>
      </c>
      <c r="AN5" s="56" t="s">
        <v>76</v>
      </c>
      <c r="AO5" s="56" t="s">
        <v>89</v>
      </c>
      <c r="AP5" s="57" t="str">
        <f>VLOOKUP(CONCATENATE(AN5,AO5),Parámetros!$A$56:$B$80,2,FALSE)</f>
        <v>Moderado (3)</v>
      </c>
      <c r="AQ5" s="51" t="s">
        <v>90</v>
      </c>
      <c r="AR5" s="58" t="s">
        <v>91</v>
      </c>
      <c r="AS5" s="43" t="s">
        <v>78</v>
      </c>
      <c r="AT5" s="51" t="s">
        <v>205</v>
      </c>
      <c r="AU5" s="43" t="s">
        <v>92</v>
      </c>
      <c r="AV5" s="43" t="s">
        <v>93</v>
      </c>
      <c r="AW5" s="55" t="s">
        <v>94</v>
      </c>
      <c r="AX5" s="33" t="s">
        <v>216</v>
      </c>
      <c r="AY5" s="37" t="s">
        <v>217</v>
      </c>
    </row>
    <row r="6" spans="1:51" s="11" customFormat="1" ht="70.5" customHeight="1" x14ac:dyDescent="0.25">
      <c r="A6" s="40"/>
      <c r="B6" s="40"/>
      <c r="C6" s="40"/>
      <c r="D6" s="41"/>
      <c r="E6" s="52"/>
      <c r="F6" s="43"/>
      <c r="G6" s="52"/>
      <c r="H6" s="52"/>
      <c r="I6" s="43"/>
      <c r="J6" s="53"/>
      <c r="K6" s="38"/>
      <c r="L6" s="54"/>
      <c r="M6" s="43"/>
      <c r="N6" s="43"/>
      <c r="O6" s="43"/>
      <c r="P6" s="43"/>
      <c r="Q6" s="43"/>
      <c r="R6" s="43"/>
      <c r="S6" s="43"/>
      <c r="T6" s="52"/>
      <c r="U6" s="34"/>
      <c r="V6" s="34"/>
      <c r="W6" s="51"/>
      <c r="X6" s="51"/>
      <c r="Y6" s="51"/>
      <c r="Z6" s="51"/>
      <c r="AA6" s="51"/>
      <c r="AB6" s="51"/>
      <c r="AC6" s="51"/>
      <c r="AD6" s="51"/>
      <c r="AE6" s="59"/>
      <c r="AF6" s="51"/>
      <c r="AG6" s="51"/>
      <c r="AH6" s="51"/>
      <c r="AI6" s="51"/>
      <c r="AJ6" s="51"/>
      <c r="AK6" s="51"/>
      <c r="AL6" s="51"/>
      <c r="AM6" s="51"/>
      <c r="AN6" s="56"/>
      <c r="AO6" s="56"/>
      <c r="AP6" s="57"/>
      <c r="AQ6" s="51"/>
      <c r="AR6" s="58"/>
      <c r="AS6" s="43"/>
      <c r="AT6" s="51"/>
      <c r="AU6" s="43"/>
      <c r="AV6" s="43"/>
      <c r="AW6" s="55"/>
      <c r="AX6" s="36"/>
      <c r="AY6" s="36"/>
    </row>
    <row r="10" spans="1:51" ht="21.75" hidden="1" customHeight="1" x14ac:dyDescent="0.2">
      <c r="A10" s="44" t="s">
        <v>95</v>
      </c>
      <c r="B10" s="44"/>
      <c r="C10" s="44"/>
      <c r="D10" s="44"/>
      <c r="E10" s="44"/>
      <c r="F10" s="44"/>
      <c r="G10" s="44"/>
    </row>
    <row r="11" spans="1:51" ht="130.5" hidden="1" customHeight="1" x14ac:dyDescent="0.2">
      <c r="A11" s="29" t="s">
        <v>207</v>
      </c>
      <c r="B11" s="48" t="s">
        <v>206</v>
      </c>
      <c r="C11" s="49"/>
      <c r="D11" s="49"/>
      <c r="E11" s="49"/>
      <c r="F11" s="49"/>
      <c r="G11" s="50"/>
    </row>
    <row r="12" spans="1:51" ht="150.75" hidden="1" customHeight="1" x14ac:dyDescent="0.2">
      <c r="A12" s="29" t="s">
        <v>202</v>
      </c>
      <c r="B12" s="45" t="s">
        <v>203</v>
      </c>
      <c r="C12" s="46"/>
      <c r="D12" s="46"/>
      <c r="E12" s="46"/>
      <c r="F12" s="46"/>
      <c r="G12" s="47"/>
    </row>
    <row r="13" spans="1:51" ht="138.75" hidden="1" customHeight="1" x14ac:dyDescent="0.2">
      <c r="A13" s="18" t="s">
        <v>96</v>
      </c>
      <c r="B13" s="42" t="s">
        <v>97</v>
      </c>
      <c r="C13" s="42"/>
      <c r="D13" s="42"/>
      <c r="E13" s="42"/>
      <c r="F13" s="42"/>
      <c r="G13" s="42"/>
      <c r="H13" s="15"/>
    </row>
    <row r="14" spans="1:51" ht="23.25" hidden="1" customHeight="1" x14ac:dyDescent="0.2">
      <c r="A14" s="17" t="s">
        <v>98</v>
      </c>
      <c r="B14" s="39" t="s">
        <v>99</v>
      </c>
      <c r="C14" s="39"/>
      <c r="D14" s="39"/>
      <c r="E14" s="39"/>
      <c r="F14" s="39"/>
      <c r="G14" s="39"/>
      <c r="H14" s="19"/>
    </row>
  </sheetData>
  <sheetProtection selectLockedCells="1"/>
  <mergeCells count="58">
    <mergeCell ref="AA5:AA6"/>
    <mergeCell ref="AB5:AB6"/>
    <mergeCell ref="AH5:AH6"/>
    <mergeCell ref="AC5:AC6"/>
    <mergeCell ref="AD5:AD6"/>
    <mergeCell ref="AE5:AE6"/>
    <mergeCell ref="AF5:AF6"/>
    <mergeCell ref="AG5:AG6"/>
    <mergeCell ref="W5:W6"/>
    <mergeCell ref="N5:N6"/>
    <mergeCell ref="X5:X6"/>
    <mergeCell ref="Y5:Y6"/>
    <mergeCell ref="Z5:Z6"/>
    <mergeCell ref="Q5:Q6"/>
    <mergeCell ref="R5:R6"/>
    <mergeCell ref="AU5:AU6"/>
    <mergeCell ref="AS5:AS6"/>
    <mergeCell ref="AT5:AT6"/>
    <mergeCell ref="AQ5:AQ6"/>
    <mergeCell ref="AR5:AR6"/>
    <mergeCell ref="T5:T6"/>
    <mergeCell ref="G5:G6"/>
    <mergeCell ref="H5:H6"/>
    <mergeCell ref="I5:I6"/>
    <mergeCell ref="J5:J6"/>
    <mergeCell ref="L5:L6"/>
    <mergeCell ref="S5:S6"/>
    <mergeCell ref="P5:P6"/>
    <mergeCell ref="O5:O6"/>
    <mergeCell ref="M5:M6"/>
    <mergeCell ref="K5:K6"/>
    <mergeCell ref="B14:G14"/>
    <mergeCell ref="A5:A6"/>
    <mergeCell ref="B5:B6"/>
    <mergeCell ref="C5:C6"/>
    <mergeCell ref="D5:D6"/>
    <mergeCell ref="B13:G13"/>
    <mergeCell ref="F5:F6"/>
    <mergeCell ref="A10:G10"/>
    <mergeCell ref="B12:G12"/>
    <mergeCell ref="B11:G11"/>
    <mergeCell ref="E5:E6"/>
    <mergeCell ref="U3:V3"/>
    <mergeCell ref="U5:U6"/>
    <mergeCell ref="V5:V6"/>
    <mergeCell ref="AX3:AY3"/>
    <mergeCell ref="AX5:AX6"/>
    <mergeCell ref="AY5:AY6"/>
    <mergeCell ref="AM5:AM6"/>
    <mergeCell ref="AL5:AL6"/>
    <mergeCell ref="AI5:AI6"/>
    <mergeCell ref="AJ5:AJ6"/>
    <mergeCell ref="AK5:AK6"/>
    <mergeCell ref="AW5:AW6"/>
    <mergeCell ref="AV5:AV6"/>
    <mergeCell ref="AN5:AN6"/>
    <mergeCell ref="AO5:AO6"/>
    <mergeCell ref="AP5:AP6"/>
  </mergeCells>
  <conditionalFormatting sqref="K5">
    <cfRule type="containsText" dxfId="8" priority="1" operator="containsText" text="❌">
      <formula>NOT(ISERROR(SEARCH(("❌"),(K5))))</formula>
    </cfRule>
  </conditionalFormatting>
  <conditionalFormatting sqref="L5:N5">
    <cfRule type="containsText" dxfId="7" priority="26" operator="containsText" text="Bajo">
      <formula>NOT(ISERROR(SEARCH("Bajo",L5)))</formula>
    </cfRule>
    <cfRule type="containsText" dxfId="6" priority="27" operator="containsText" text="Moderado">
      <formula>NOT(ISERROR(SEARCH("Moderado",L5)))</formula>
    </cfRule>
    <cfRule type="containsText" dxfId="5" priority="28" operator="containsText" text="Alto">
      <formula>NOT(ISERROR(SEARCH("Alto",L5)))</formula>
    </cfRule>
    <cfRule type="containsText" dxfId="4" priority="29" operator="containsText" text="Extremo">
      <formula>NOT(ISERROR(SEARCH("Extremo",L5)))</formula>
    </cfRule>
  </conditionalFormatting>
  <conditionalFormatting sqref="AP5">
    <cfRule type="containsText" dxfId="3" priority="22" operator="containsText" text="Alto">
      <formula>NOT(ISERROR(SEARCH("Alto",AP5)))</formula>
    </cfRule>
    <cfRule type="containsText" dxfId="2" priority="23" operator="containsText" text="Moderado">
      <formula>NOT(ISERROR(SEARCH("Moderado",AP5)))</formula>
    </cfRule>
    <cfRule type="containsText" dxfId="1" priority="24" operator="containsText" text="Bajo">
      <formula>NOT(ISERROR(SEARCH("Bajo",AP5)))</formula>
    </cfRule>
    <cfRule type="containsText" dxfId="0" priority="25" operator="containsText" text="Extremo">
      <formula>NOT(ISERROR(SEARCH("Extremo",AP5)))</formula>
    </cfRule>
  </conditionalFormatting>
  <pageMargins left="0.70866141732283472" right="0.26" top="0.74803149606299213" bottom="0.74803149606299213" header="0.31496062992125984" footer="0.31496062992125984"/>
  <pageSetup scale="60"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0000000}">
          <x14:formula1>
            <xm:f>Parámetros!$A$40:$A$44</xm:f>
          </x14:formula1>
          <xm:sqref>I5 AN5</xm:sqref>
        </x14:dataValidation>
        <x14:dataValidation type="list" allowBlank="1" showInputMessage="1" showErrorMessage="1" xr:uid="{00000000-0002-0000-0000-000001000000}">
          <x14:formula1>
            <xm:f>Parámetros!$A$47:$A$51</xm:f>
          </x14:formula1>
          <xm:sqref>AO5</xm:sqref>
        </x14:dataValidation>
        <x14:dataValidation type="list" allowBlank="1" showInputMessage="1" showErrorMessage="1" xr:uid="{00000000-0002-0000-0000-000002000000}">
          <x14:formula1>
            <xm:f>Parámetros!$A$84:$A$85</xm:f>
          </x14:formula1>
          <xm:sqref>AJ5</xm:sqref>
        </x14:dataValidation>
        <x14:dataValidation type="list" allowBlank="1" showInputMessage="1" showErrorMessage="1" xr:uid="{00000000-0002-0000-0000-000003000000}">
          <x14:formula1>
            <xm:f>Parámetros!$B$84:$B$86</xm:f>
          </x14:formula1>
          <xm:sqref>AK5</xm:sqref>
        </x14:dataValidation>
        <x14:dataValidation type="list" allowBlank="1" showInputMessage="1" showErrorMessage="1" xr:uid="{00000000-0002-0000-0000-000004000000}">
          <x14:formula1>
            <xm:f>Parámetros!$A$93:$A$96</xm:f>
          </x14:formula1>
          <xm:sqref>AQ5 AQ7:AQ1048576</xm:sqref>
        </x14:dataValidation>
        <x14:dataValidation type="list" allowBlank="1" showInputMessage="1" showErrorMessage="1" xr:uid="{00000000-0002-0000-0000-000005000000}">
          <x14:formula1>
            <xm:f>Parámetros!$A$99:$A$115</xm:f>
          </x14:formula1>
          <xm:sqref>A5</xm:sqref>
        </x14:dataValidation>
        <x14:dataValidation type="list" allowBlank="1" showInputMessage="1" showErrorMessage="1" xr:uid="{00000000-0002-0000-0000-000006000000}">
          <x14:formula1>
            <xm:f>Parámetros!$A$118:$A$120</xm:f>
          </x14:formula1>
          <xm:sqref>AF5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F1AB4-44CE-442D-9A07-A59C940A31D7}">
  <dimension ref="A1:L20"/>
  <sheetViews>
    <sheetView topLeftCell="A3" zoomScale="110" zoomScaleNormal="110" workbookViewId="0">
      <selection activeCell="E33" sqref="E33"/>
    </sheetView>
  </sheetViews>
  <sheetFormatPr baseColWidth="10" defaultColWidth="11.42578125" defaultRowHeight="14.25" x14ac:dyDescent="0.2"/>
  <cols>
    <col min="1" max="16384" width="11.42578125" style="13"/>
  </cols>
  <sheetData>
    <row r="1" spans="1:12" ht="18" x14ac:dyDescent="0.25">
      <c r="A1" s="61" t="s">
        <v>0</v>
      </c>
      <c r="B1" s="61"/>
      <c r="C1" s="61"/>
      <c r="D1" s="61"/>
      <c r="E1" s="61"/>
      <c r="F1" s="61"/>
      <c r="G1" s="61"/>
      <c r="H1" s="61"/>
    </row>
    <row r="2" spans="1:12" x14ac:dyDescent="0.2">
      <c r="A2" s="60" t="s">
        <v>1</v>
      </c>
      <c r="B2" s="60"/>
      <c r="C2" s="60"/>
      <c r="D2" s="60"/>
      <c r="E2" s="60"/>
      <c r="F2" s="60"/>
      <c r="G2" s="60"/>
      <c r="H2" s="14" t="s">
        <v>2</v>
      </c>
    </row>
    <row r="3" spans="1:12" x14ac:dyDescent="0.2">
      <c r="A3" s="60" t="s">
        <v>3</v>
      </c>
      <c r="B3" s="60"/>
      <c r="C3" s="60"/>
      <c r="D3" s="60"/>
      <c r="E3" s="60"/>
      <c r="F3" s="60"/>
      <c r="G3" s="60"/>
      <c r="H3" s="14" t="s">
        <v>4</v>
      </c>
    </row>
    <row r="4" spans="1:12" x14ac:dyDescent="0.2">
      <c r="A4" s="60" t="s">
        <v>5</v>
      </c>
      <c r="B4" s="60"/>
      <c r="C4" s="60"/>
      <c r="D4" s="60"/>
      <c r="E4" s="60"/>
      <c r="F4" s="60"/>
      <c r="G4" s="60"/>
      <c r="H4" s="14" t="s">
        <v>2</v>
      </c>
    </row>
    <row r="5" spans="1:12" x14ac:dyDescent="0.2">
      <c r="A5" s="60" t="s">
        <v>6</v>
      </c>
      <c r="B5" s="60"/>
      <c r="C5" s="60"/>
      <c r="D5" s="60"/>
      <c r="E5" s="60"/>
      <c r="F5" s="60"/>
      <c r="G5" s="60"/>
      <c r="H5" s="14" t="s">
        <v>2</v>
      </c>
    </row>
    <row r="6" spans="1:12" x14ac:dyDescent="0.2">
      <c r="A6" s="60" t="s">
        <v>7</v>
      </c>
      <c r="B6" s="60"/>
      <c r="C6" s="60"/>
      <c r="D6" s="60"/>
      <c r="E6" s="60"/>
      <c r="F6" s="60"/>
      <c r="G6" s="60"/>
      <c r="H6" s="14" t="s">
        <v>2</v>
      </c>
    </row>
    <row r="7" spans="1:12" x14ac:dyDescent="0.2">
      <c r="A7" s="60" t="s">
        <v>8</v>
      </c>
      <c r="B7" s="60"/>
      <c r="C7" s="60"/>
      <c r="D7" s="60"/>
      <c r="E7" s="60"/>
      <c r="F7" s="60"/>
      <c r="G7" s="60"/>
      <c r="H7" s="14" t="s">
        <v>2</v>
      </c>
    </row>
    <row r="8" spans="1:12" x14ac:dyDescent="0.2">
      <c r="A8" s="60" t="s">
        <v>9</v>
      </c>
      <c r="B8" s="60"/>
      <c r="C8" s="60"/>
      <c r="D8" s="60"/>
      <c r="E8" s="60"/>
      <c r="F8" s="60"/>
      <c r="G8" s="60"/>
      <c r="H8" s="14" t="s">
        <v>2</v>
      </c>
    </row>
    <row r="9" spans="1:12" x14ac:dyDescent="0.2">
      <c r="A9" s="60" t="s">
        <v>10</v>
      </c>
      <c r="B9" s="60"/>
      <c r="C9" s="60"/>
      <c r="D9" s="60"/>
      <c r="E9" s="60"/>
      <c r="F9" s="60"/>
      <c r="G9" s="60"/>
      <c r="H9" s="14" t="s">
        <v>2</v>
      </c>
    </row>
    <row r="10" spans="1:12" x14ac:dyDescent="0.2">
      <c r="A10" s="60" t="s">
        <v>11</v>
      </c>
      <c r="B10" s="60"/>
      <c r="C10" s="60"/>
      <c r="D10" s="60"/>
      <c r="E10" s="60"/>
      <c r="F10" s="60"/>
      <c r="G10" s="60"/>
      <c r="H10" s="14" t="s">
        <v>4</v>
      </c>
    </row>
    <row r="11" spans="1:12" x14ac:dyDescent="0.2">
      <c r="A11" s="60" t="s">
        <v>12</v>
      </c>
      <c r="B11" s="60"/>
      <c r="C11" s="60"/>
      <c r="D11" s="60"/>
      <c r="E11" s="60"/>
      <c r="F11" s="60"/>
      <c r="G11" s="60"/>
      <c r="H11" s="14" t="s">
        <v>4</v>
      </c>
    </row>
    <row r="12" spans="1:12" x14ac:dyDescent="0.2">
      <c r="A12" s="60" t="s">
        <v>13</v>
      </c>
      <c r="B12" s="60"/>
      <c r="C12" s="60"/>
      <c r="D12" s="60"/>
      <c r="E12" s="60"/>
      <c r="F12" s="60"/>
      <c r="G12" s="60"/>
      <c r="H12" s="14" t="s">
        <v>2</v>
      </c>
    </row>
    <row r="13" spans="1:12" x14ac:dyDescent="0.2">
      <c r="A13" s="60" t="s">
        <v>14</v>
      </c>
      <c r="B13" s="60"/>
      <c r="C13" s="60"/>
      <c r="D13" s="60"/>
      <c r="E13" s="60"/>
      <c r="F13" s="60"/>
      <c r="G13" s="60"/>
      <c r="H13" s="14" t="s">
        <v>4</v>
      </c>
      <c r="L13" s="13" t="s">
        <v>4</v>
      </c>
    </row>
    <row r="14" spans="1:12" x14ac:dyDescent="0.2">
      <c r="A14" s="60" t="s">
        <v>15</v>
      </c>
      <c r="B14" s="60"/>
      <c r="C14" s="60"/>
      <c r="D14" s="60"/>
      <c r="E14" s="60"/>
      <c r="F14" s="60"/>
      <c r="G14" s="60"/>
      <c r="H14" s="14" t="s">
        <v>2</v>
      </c>
      <c r="L14" s="13" t="s">
        <v>2</v>
      </c>
    </row>
    <row r="15" spans="1:12" x14ac:dyDescent="0.2">
      <c r="A15" s="60" t="s">
        <v>16</v>
      </c>
      <c r="B15" s="60"/>
      <c r="C15" s="60"/>
      <c r="D15" s="60"/>
      <c r="E15" s="60"/>
      <c r="F15" s="60"/>
      <c r="G15" s="60"/>
      <c r="H15" s="14" t="s">
        <v>4</v>
      </c>
    </row>
    <row r="16" spans="1:12" x14ac:dyDescent="0.2">
      <c r="A16" s="60" t="s">
        <v>17</v>
      </c>
      <c r="B16" s="60"/>
      <c r="C16" s="60"/>
      <c r="D16" s="60"/>
      <c r="E16" s="60"/>
      <c r="F16" s="60"/>
      <c r="G16" s="60"/>
      <c r="H16" s="14" t="s">
        <v>2</v>
      </c>
    </row>
    <row r="17" spans="1:8" x14ac:dyDescent="0.2">
      <c r="A17" s="60" t="s">
        <v>18</v>
      </c>
      <c r="B17" s="60"/>
      <c r="C17" s="60"/>
      <c r="D17" s="60"/>
      <c r="E17" s="60"/>
      <c r="F17" s="60"/>
      <c r="G17" s="60"/>
      <c r="H17" s="14" t="s">
        <v>2</v>
      </c>
    </row>
    <row r="18" spans="1:8" x14ac:dyDescent="0.2">
      <c r="A18" s="60" t="s">
        <v>19</v>
      </c>
      <c r="B18" s="60"/>
      <c r="C18" s="60"/>
      <c r="D18" s="60"/>
      <c r="E18" s="60"/>
      <c r="F18" s="60"/>
      <c r="G18" s="60"/>
      <c r="H18" s="14" t="s">
        <v>2</v>
      </c>
    </row>
    <row r="19" spans="1:8" x14ac:dyDescent="0.2">
      <c r="A19" s="60" t="s">
        <v>20</v>
      </c>
      <c r="B19" s="60"/>
      <c r="C19" s="60"/>
      <c r="D19" s="60"/>
      <c r="E19" s="60"/>
      <c r="F19" s="60"/>
      <c r="G19" s="60"/>
      <c r="H19" s="14" t="s">
        <v>2</v>
      </c>
    </row>
    <row r="20" spans="1:8" x14ac:dyDescent="0.2">
      <c r="A20" s="60" t="s">
        <v>21</v>
      </c>
      <c r="B20" s="60"/>
      <c r="C20" s="60"/>
      <c r="D20" s="60"/>
      <c r="E20" s="60"/>
      <c r="F20" s="60"/>
      <c r="G20" s="60"/>
      <c r="H20" s="14" t="s">
        <v>2</v>
      </c>
    </row>
  </sheetData>
  <mergeCells count="20">
    <mergeCell ref="A19:G19"/>
    <mergeCell ref="A20:G20"/>
    <mergeCell ref="A13:G13"/>
    <mergeCell ref="A14:G14"/>
    <mergeCell ref="A15:G15"/>
    <mergeCell ref="A16:G16"/>
    <mergeCell ref="A17:G17"/>
    <mergeCell ref="A18:G18"/>
    <mergeCell ref="A12:G12"/>
    <mergeCell ref="A1:H1"/>
    <mergeCell ref="A2:G2"/>
    <mergeCell ref="A3:G3"/>
    <mergeCell ref="A4:G4"/>
    <mergeCell ref="A5:G5"/>
    <mergeCell ref="A6:G6"/>
    <mergeCell ref="A7:G7"/>
    <mergeCell ref="A8:G8"/>
    <mergeCell ref="A9:G9"/>
    <mergeCell ref="A10:G10"/>
    <mergeCell ref="A11:G11"/>
  </mergeCells>
  <dataValidations count="1">
    <dataValidation type="list" allowBlank="1" showInputMessage="1" showErrorMessage="1" sqref="H2:H20" xr:uid="{15E41152-7D26-4CEE-AFD2-997B7A9BD4C6}">
      <formula1>$L$13:$L$14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0"/>
  <sheetViews>
    <sheetView topLeftCell="A10" workbookViewId="0">
      <selection activeCell="A29" sqref="A29"/>
    </sheetView>
  </sheetViews>
  <sheetFormatPr baseColWidth="10" defaultColWidth="11.42578125" defaultRowHeight="15" x14ac:dyDescent="0.25"/>
  <cols>
    <col min="1" max="1" width="36.7109375" bestFit="1" customWidth="1"/>
    <col min="2" max="2" width="14.7109375" bestFit="1" customWidth="1"/>
  </cols>
  <sheetData>
    <row r="1" spans="1:2" x14ac:dyDescent="0.25">
      <c r="A1" s="7" t="s">
        <v>100</v>
      </c>
    </row>
    <row r="2" spans="1:2" x14ac:dyDescent="0.25">
      <c r="A2" t="s">
        <v>101</v>
      </c>
      <c r="B2" t="s">
        <v>86</v>
      </c>
    </row>
    <row r="3" spans="1:2" x14ac:dyDescent="0.25">
      <c r="A3" t="s">
        <v>102</v>
      </c>
      <c r="B3" t="s">
        <v>103</v>
      </c>
    </row>
    <row r="4" spans="1:2" x14ac:dyDescent="0.25">
      <c r="A4" t="s">
        <v>104</v>
      </c>
      <c r="B4" t="s">
        <v>105</v>
      </c>
    </row>
    <row r="5" spans="1:2" x14ac:dyDescent="0.25">
      <c r="A5" s="5" t="s">
        <v>106</v>
      </c>
      <c r="B5" t="s">
        <v>103</v>
      </c>
    </row>
    <row r="6" spans="1:2" x14ac:dyDescent="0.25">
      <c r="A6" t="s">
        <v>107</v>
      </c>
      <c r="B6" t="s">
        <v>103</v>
      </c>
    </row>
    <row r="7" spans="1:2" x14ac:dyDescent="0.25">
      <c r="A7" s="5" t="s">
        <v>108</v>
      </c>
      <c r="B7" t="s">
        <v>105</v>
      </c>
    </row>
    <row r="8" spans="1:2" x14ac:dyDescent="0.25">
      <c r="A8" t="s">
        <v>109</v>
      </c>
      <c r="B8" t="s">
        <v>105</v>
      </c>
    </row>
    <row r="9" spans="1:2" x14ac:dyDescent="0.25">
      <c r="A9" s="5" t="s">
        <v>110</v>
      </c>
      <c r="B9" t="s">
        <v>105</v>
      </c>
    </row>
    <row r="10" spans="1:2" x14ac:dyDescent="0.25">
      <c r="A10" t="s">
        <v>111</v>
      </c>
      <c r="B10" t="s">
        <v>105</v>
      </c>
    </row>
    <row r="12" spans="1:2" x14ac:dyDescent="0.25">
      <c r="A12" s="7" t="s">
        <v>57</v>
      </c>
    </row>
    <row r="13" spans="1:2" x14ac:dyDescent="0.25">
      <c r="A13" t="s">
        <v>112</v>
      </c>
      <c r="B13">
        <v>2</v>
      </c>
    </row>
    <row r="14" spans="1:2" x14ac:dyDescent="0.25">
      <c r="A14" t="s">
        <v>113</v>
      </c>
      <c r="B14">
        <v>2</v>
      </c>
    </row>
    <row r="15" spans="1:2" x14ac:dyDescent="0.25">
      <c r="A15" t="s">
        <v>114</v>
      </c>
      <c r="B15">
        <v>2</v>
      </c>
    </row>
    <row r="16" spans="1:2" x14ac:dyDescent="0.25">
      <c r="A16" t="s">
        <v>115</v>
      </c>
      <c r="B16">
        <v>0</v>
      </c>
    </row>
    <row r="17" spans="1:2" x14ac:dyDescent="0.25">
      <c r="A17" t="s">
        <v>116</v>
      </c>
      <c r="B17">
        <v>1</v>
      </c>
    </row>
    <row r="18" spans="1:2" x14ac:dyDescent="0.25">
      <c r="A18" t="s">
        <v>117</v>
      </c>
      <c r="B18">
        <v>1</v>
      </c>
    </row>
    <row r="19" spans="1:2" x14ac:dyDescent="0.25">
      <c r="A19" t="s">
        <v>118</v>
      </c>
      <c r="B19">
        <v>1</v>
      </c>
    </row>
    <row r="20" spans="1:2" x14ac:dyDescent="0.25">
      <c r="A20" t="s">
        <v>119</v>
      </c>
      <c r="B20">
        <v>0</v>
      </c>
    </row>
    <row r="21" spans="1:2" x14ac:dyDescent="0.25">
      <c r="A21" t="s">
        <v>120</v>
      </c>
      <c r="B21">
        <v>0</v>
      </c>
    </row>
    <row r="22" spans="1:2" x14ac:dyDescent="0.25">
      <c r="A22" t="s">
        <v>121</v>
      </c>
      <c r="B22">
        <v>0</v>
      </c>
    </row>
    <row r="23" spans="1:2" x14ac:dyDescent="0.25">
      <c r="A23" t="s">
        <v>122</v>
      </c>
      <c r="B23">
        <v>0</v>
      </c>
    </row>
    <row r="24" spans="1:2" x14ac:dyDescent="0.25">
      <c r="A24" t="s">
        <v>123</v>
      </c>
      <c r="B24">
        <v>0</v>
      </c>
    </row>
    <row r="26" spans="1:2" x14ac:dyDescent="0.25">
      <c r="A26" s="7" t="s">
        <v>58</v>
      </c>
    </row>
    <row r="27" spans="1:2" x14ac:dyDescent="0.25">
      <c r="A27" t="s">
        <v>112</v>
      </c>
      <c r="B27">
        <v>2</v>
      </c>
    </row>
    <row r="28" spans="1:2" x14ac:dyDescent="0.25">
      <c r="A28" t="s">
        <v>113</v>
      </c>
      <c r="B28">
        <v>1</v>
      </c>
    </row>
    <row r="29" spans="1:2" x14ac:dyDescent="0.25">
      <c r="A29" t="s">
        <v>114</v>
      </c>
      <c r="B29">
        <v>0</v>
      </c>
    </row>
    <row r="30" spans="1:2" x14ac:dyDescent="0.25">
      <c r="A30" t="s">
        <v>115</v>
      </c>
      <c r="B30">
        <v>2</v>
      </c>
    </row>
    <row r="31" spans="1:2" x14ac:dyDescent="0.25">
      <c r="A31" t="s">
        <v>116</v>
      </c>
      <c r="B31">
        <v>1</v>
      </c>
    </row>
    <row r="32" spans="1:2" x14ac:dyDescent="0.25">
      <c r="A32" t="s">
        <v>117</v>
      </c>
      <c r="B32">
        <v>0</v>
      </c>
    </row>
    <row r="33" spans="1:2" x14ac:dyDescent="0.25">
      <c r="A33" t="s">
        <v>118</v>
      </c>
      <c r="B33">
        <v>0</v>
      </c>
    </row>
    <row r="34" spans="1:2" x14ac:dyDescent="0.25">
      <c r="A34" t="s">
        <v>119</v>
      </c>
      <c r="B34">
        <v>1</v>
      </c>
    </row>
    <row r="35" spans="1:2" x14ac:dyDescent="0.25">
      <c r="A35" t="s">
        <v>120</v>
      </c>
      <c r="B35">
        <v>0</v>
      </c>
    </row>
    <row r="36" spans="1:2" x14ac:dyDescent="0.25">
      <c r="A36" t="s">
        <v>121</v>
      </c>
      <c r="B36">
        <v>0</v>
      </c>
    </row>
    <row r="37" spans="1:2" x14ac:dyDescent="0.25">
      <c r="A37" t="s">
        <v>122</v>
      </c>
      <c r="B37">
        <v>0</v>
      </c>
    </row>
    <row r="38" spans="1:2" x14ac:dyDescent="0.25">
      <c r="A38" t="s">
        <v>123</v>
      </c>
      <c r="B38">
        <v>0</v>
      </c>
    </row>
    <row r="40" spans="1:2" x14ac:dyDescent="0.25">
      <c r="A40" t="s">
        <v>124</v>
      </c>
    </row>
    <row r="41" spans="1:2" x14ac:dyDescent="0.25">
      <c r="A41" t="s">
        <v>125</v>
      </c>
    </row>
    <row r="42" spans="1:2" x14ac:dyDescent="0.25">
      <c r="A42" t="s">
        <v>126</v>
      </c>
    </row>
    <row r="43" spans="1:2" x14ac:dyDescent="0.25">
      <c r="A43" t="s">
        <v>127</v>
      </c>
    </row>
    <row r="44" spans="1:2" x14ac:dyDescent="0.25">
      <c r="A44" t="s">
        <v>76</v>
      </c>
    </row>
    <row r="47" spans="1:2" x14ac:dyDescent="0.25">
      <c r="A47" t="s">
        <v>128</v>
      </c>
    </row>
    <row r="48" spans="1:2" x14ac:dyDescent="0.25">
      <c r="A48" t="s">
        <v>129</v>
      </c>
    </row>
    <row r="49" spans="1:2" x14ac:dyDescent="0.25">
      <c r="A49" t="s">
        <v>89</v>
      </c>
    </row>
    <row r="50" spans="1:2" x14ac:dyDescent="0.25">
      <c r="A50" t="s">
        <v>130</v>
      </c>
    </row>
    <row r="51" spans="1:2" x14ac:dyDescent="0.25">
      <c r="A51" t="s">
        <v>131</v>
      </c>
    </row>
    <row r="55" spans="1:2" x14ac:dyDescent="0.25">
      <c r="A55" s="7" t="s">
        <v>132</v>
      </c>
    </row>
    <row r="56" spans="1:2" x14ac:dyDescent="0.25">
      <c r="A56" t="s">
        <v>133</v>
      </c>
      <c r="B56" t="s">
        <v>134</v>
      </c>
    </row>
    <row r="57" spans="1:2" x14ac:dyDescent="0.25">
      <c r="A57" t="s">
        <v>135</v>
      </c>
      <c r="B57" t="s">
        <v>136</v>
      </c>
    </row>
    <row r="58" spans="1:2" x14ac:dyDescent="0.25">
      <c r="A58" t="s">
        <v>137</v>
      </c>
      <c r="B58" t="s">
        <v>89</v>
      </c>
    </row>
    <row r="59" spans="1:2" x14ac:dyDescent="0.25">
      <c r="A59" t="s">
        <v>138</v>
      </c>
      <c r="B59" t="s">
        <v>139</v>
      </c>
    </row>
    <row r="60" spans="1:2" x14ac:dyDescent="0.25">
      <c r="A60" t="s">
        <v>140</v>
      </c>
      <c r="B60" t="s">
        <v>141</v>
      </c>
    </row>
    <row r="61" spans="1:2" x14ac:dyDescent="0.25">
      <c r="A61" t="s">
        <v>142</v>
      </c>
      <c r="B61" t="s">
        <v>136</v>
      </c>
    </row>
    <row r="62" spans="1:2" x14ac:dyDescent="0.25">
      <c r="A62" t="s">
        <v>143</v>
      </c>
      <c r="B62" t="s">
        <v>144</v>
      </c>
    </row>
    <row r="63" spans="1:2" x14ac:dyDescent="0.25">
      <c r="A63" t="s">
        <v>145</v>
      </c>
      <c r="B63" t="s">
        <v>146</v>
      </c>
    </row>
    <row r="64" spans="1:2" x14ac:dyDescent="0.25">
      <c r="A64" t="s">
        <v>147</v>
      </c>
      <c r="B64" t="s">
        <v>148</v>
      </c>
    </row>
    <row r="65" spans="1:2" x14ac:dyDescent="0.25">
      <c r="A65" t="s">
        <v>149</v>
      </c>
      <c r="B65" t="s">
        <v>150</v>
      </c>
    </row>
    <row r="66" spans="1:2" x14ac:dyDescent="0.25">
      <c r="A66" t="s">
        <v>151</v>
      </c>
      <c r="B66" t="s">
        <v>152</v>
      </c>
    </row>
    <row r="67" spans="1:2" x14ac:dyDescent="0.25">
      <c r="A67" t="s">
        <v>153</v>
      </c>
      <c r="B67" t="s">
        <v>146</v>
      </c>
    </row>
    <row r="68" spans="1:2" x14ac:dyDescent="0.25">
      <c r="A68" t="s">
        <v>154</v>
      </c>
      <c r="B68" t="s">
        <v>155</v>
      </c>
    </row>
    <row r="69" spans="1:2" x14ac:dyDescent="0.25">
      <c r="A69" t="s">
        <v>156</v>
      </c>
      <c r="B69" t="s">
        <v>157</v>
      </c>
    </row>
    <row r="70" spans="1:2" x14ac:dyDescent="0.25">
      <c r="A70" t="s">
        <v>158</v>
      </c>
      <c r="B70" t="s">
        <v>159</v>
      </c>
    </row>
    <row r="71" spans="1:2" x14ac:dyDescent="0.25">
      <c r="A71" t="s">
        <v>160</v>
      </c>
      <c r="B71" t="s">
        <v>161</v>
      </c>
    </row>
    <row r="72" spans="1:2" x14ac:dyDescent="0.25">
      <c r="A72" t="s">
        <v>162</v>
      </c>
      <c r="B72" t="s">
        <v>148</v>
      </c>
    </row>
    <row r="73" spans="1:2" x14ac:dyDescent="0.25">
      <c r="A73" t="s">
        <v>163</v>
      </c>
      <c r="B73" t="s">
        <v>164</v>
      </c>
    </row>
    <row r="74" spans="1:2" x14ac:dyDescent="0.25">
      <c r="A74" t="s">
        <v>165</v>
      </c>
      <c r="B74" t="s">
        <v>166</v>
      </c>
    </row>
    <row r="75" spans="1:2" x14ac:dyDescent="0.25">
      <c r="A75" t="s">
        <v>167</v>
      </c>
      <c r="B75" t="s">
        <v>168</v>
      </c>
    </row>
    <row r="76" spans="1:2" x14ac:dyDescent="0.25">
      <c r="A76" t="s">
        <v>169</v>
      </c>
      <c r="B76" t="s">
        <v>141</v>
      </c>
    </row>
    <row r="77" spans="1:2" x14ac:dyDescent="0.25">
      <c r="A77" t="s">
        <v>170</v>
      </c>
      <c r="B77" t="s">
        <v>171</v>
      </c>
    </row>
    <row r="78" spans="1:2" x14ac:dyDescent="0.25">
      <c r="A78" t="s">
        <v>172</v>
      </c>
      <c r="B78" t="s">
        <v>159</v>
      </c>
    </row>
    <row r="79" spans="1:2" x14ac:dyDescent="0.25">
      <c r="A79" t="s">
        <v>173</v>
      </c>
      <c r="B79" t="s">
        <v>168</v>
      </c>
    </row>
    <row r="80" spans="1:2" x14ac:dyDescent="0.25">
      <c r="A80" t="s">
        <v>174</v>
      </c>
      <c r="B80" t="s">
        <v>175</v>
      </c>
    </row>
    <row r="83" spans="1:2" ht="60" x14ac:dyDescent="0.25">
      <c r="A83" s="8" t="s">
        <v>176</v>
      </c>
      <c r="B83" s="8" t="s">
        <v>177</v>
      </c>
    </row>
    <row r="84" spans="1:2" x14ac:dyDescent="0.25">
      <c r="A84" s="5" t="s">
        <v>87</v>
      </c>
      <c r="B84" t="s">
        <v>87</v>
      </c>
    </row>
    <row r="85" spans="1:2" x14ac:dyDescent="0.25">
      <c r="A85" t="s">
        <v>88</v>
      </c>
      <c r="B85" t="s">
        <v>178</v>
      </c>
    </row>
    <row r="86" spans="1:2" x14ac:dyDescent="0.25">
      <c r="B86" t="s">
        <v>88</v>
      </c>
    </row>
    <row r="88" spans="1:2" x14ac:dyDescent="0.25">
      <c r="A88" s="7" t="s">
        <v>179</v>
      </c>
    </row>
    <row r="89" spans="1:2" x14ac:dyDescent="0.25">
      <c r="A89" t="s">
        <v>77</v>
      </c>
    </row>
    <row r="90" spans="1:2" x14ac:dyDescent="0.25">
      <c r="A90" t="s">
        <v>180</v>
      </c>
    </row>
    <row r="92" spans="1:2" x14ac:dyDescent="0.25">
      <c r="A92" s="9" t="s">
        <v>62</v>
      </c>
    </row>
    <row r="93" spans="1:2" x14ac:dyDescent="0.25">
      <c r="A93" s="5" t="s">
        <v>181</v>
      </c>
    </row>
    <row r="94" spans="1:2" x14ac:dyDescent="0.25">
      <c r="A94" t="s">
        <v>90</v>
      </c>
    </row>
    <row r="95" spans="1:2" x14ac:dyDescent="0.25">
      <c r="A95" t="s">
        <v>182</v>
      </c>
    </row>
    <row r="96" spans="1:2" x14ac:dyDescent="0.25">
      <c r="A96" t="s">
        <v>183</v>
      </c>
    </row>
    <row r="98" spans="1:1" x14ac:dyDescent="0.25">
      <c r="A98" s="7" t="s">
        <v>184</v>
      </c>
    </row>
    <row r="99" spans="1:1" x14ac:dyDescent="0.25">
      <c r="A99" t="s">
        <v>185</v>
      </c>
    </row>
    <row r="100" spans="1:1" x14ac:dyDescent="0.25">
      <c r="A100" t="s">
        <v>186</v>
      </c>
    </row>
    <row r="101" spans="1:1" x14ac:dyDescent="0.25">
      <c r="A101" t="s">
        <v>187</v>
      </c>
    </row>
    <row r="102" spans="1:1" x14ac:dyDescent="0.25">
      <c r="A102" t="s">
        <v>188</v>
      </c>
    </row>
    <row r="103" spans="1:1" x14ac:dyDescent="0.25">
      <c r="A103" t="s">
        <v>189</v>
      </c>
    </row>
    <row r="104" spans="1:1" x14ac:dyDescent="0.25">
      <c r="A104" t="s">
        <v>190</v>
      </c>
    </row>
    <row r="105" spans="1:1" x14ac:dyDescent="0.25">
      <c r="A105" t="s">
        <v>191</v>
      </c>
    </row>
    <row r="106" spans="1:1" x14ac:dyDescent="0.25">
      <c r="A106" t="s">
        <v>192</v>
      </c>
    </row>
    <row r="107" spans="1:1" x14ac:dyDescent="0.25">
      <c r="A107" t="s">
        <v>193</v>
      </c>
    </row>
    <row r="108" spans="1:1" x14ac:dyDescent="0.25">
      <c r="A108" t="s">
        <v>194</v>
      </c>
    </row>
    <row r="109" spans="1:1" x14ac:dyDescent="0.25">
      <c r="A109" t="s">
        <v>195</v>
      </c>
    </row>
    <row r="110" spans="1:1" x14ac:dyDescent="0.25">
      <c r="A110" t="s">
        <v>196</v>
      </c>
    </row>
    <row r="111" spans="1:1" x14ac:dyDescent="0.25">
      <c r="A111" t="s">
        <v>197</v>
      </c>
    </row>
    <row r="112" spans="1:1" x14ac:dyDescent="0.25">
      <c r="A112" t="s">
        <v>198</v>
      </c>
    </row>
    <row r="113" spans="1:1" x14ac:dyDescent="0.25">
      <c r="A113" t="s">
        <v>199</v>
      </c>
    </row>
    <row r="114" spans="1:1" x14ac:dyDescent="0.25">
      <c r="A114" t="s">
        <v>200</v>
      </c>
    </row>
    <row r="115" spans="1:1" x14ac:dyDescent="0.25">
      <c r="A115" t="s">
        <v>69</v>
      </c>
    </row>
    <row r="117" spans="1:1" x14ac:dyDescent="0.25">
      <c r="A117" t="s">
        <v>201</v>
      </c>
    </row>
    <row r="118" spans="1:1" x14ac:dyDescent="0.25">
      <c r="A118" t="s">
        <v>86</v>
      </c>
    </row>
    <row r="119" spans="1:1" x14ac:dyDescent="0.25">
      <c r="A119" t="s">
        <v>103</v>
      </c>
    </row>
    <row r="120" spans="1:1" x14ac:dyDescent="0.25">
      <c r="A120" t="s">
        <v>105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Riesgos</vt:lpstr>
      <vt:lpstr>Criterios impacto 1</vt:lpstr>
      <vt:lpstr>Parámetros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Gómez Petro</dc:creator>
  <cp:keywords/>
  <dc:description/>
  <cp:lastModifiedBy>Faiber Gabino Correa Amezquita</cp:lastModifiedBy>
  <cp:revision/>
  <dcterms:created xsi:type="dcterms:W3CDTF">2019-05-14T13:58:21Z</dcterms:created>
  <dcterms:modified xsi:type="dcterms:W3CDTF">2024-05-08T19:18:40Z</dcterms:modified>
  <cp:category/>
  <cp:contentStatus/>
</cp:coreProperties>
</file>