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7b6ef44b0f91a53c/Documentos/IDRD - FAIBER/Publicaciones/Publicaciones Planeación/Indicadores/Indicadores Febrero 2025/"/>
    </mc:Choice>
  </mc:AlternateContent>
  <xr:revisionPtr revIDLastSave="0" documentId="8_{F389C749-1F70-4641-9788-16832833D121}" xr6:coauthVersionLast="47" xr6:coauthVersionMax="47" xr10:uidLastSave="{00000000-0000-0000-0000-000000000000}"/>
  <bookViews>
    <workbookView xWindow="-108" yWindow="-108" windowWidth="23256" windowHeight="12456" xr2:uid="{00000000-000D-0000-FFFF-FFFF00000000}"/>
  </bookViews>
  <sheets>
    <sheet name="FEBRERO" sheetId="1" r:id="rId1"/>
  </sheets>
  <definedNames>
    <definedName name="_xlnm._FilterDatabase" localSheetId="0" hidden="1">FEBRERO!$A$4:$K$75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J43" i="1" s="1"/>
  <c r="I37" i="1"/>
  <c r="J37" i="1" s="1"/>
  <c r="I33" i="1"/>
  <c r="J33" i="1" s="1"/>
  <c r="I32" i="1"/>
  <c r="J32" i="1" s="1"/>
  <c r="I25" i="1"/>
  <c r="J25" i="1" s="1"/>
  <c r="I60" i="1"/>
  <c r="J60" i="1" s="1"/>
  <c r="I59" i="1"/>
  <c r="J59" i="1" s="1"/>
  <c r="I58" i="1"/>
  <c r="J58" i="1" s="1"/>
  <c r="J57" i="1"/>
  <c r="I57" i="1"/>
  <c r="I62" i="1"/>
  <c r="J62" i="1" s="1"/>
  <c r="I63" i="1"/>
  <c r="J63" i="1" s="1"/>
  <c r="J66" i="1"/>
  <c r="I66" i="1"/>
  <c r="I67" i="1"/>
  <c r="J67" i="1" s="1"/>
  <c r="J68" i="1"/>
  <c r="I68" i="1"/>
  <c r="I69" i="1"/>
  <c r="J69" i="1" s="1"/>
  <c r="J70" i="1"/>
  <c r="I70" i="1"/>
  <c r="I71" i="1"/>
  <c r="J71" i="1" s="1"/>
  <c r="J72" i="1"/>
  <c r="I72" i="1"/>
  <c r="I74" i="1"/>
  <c r="J74" i="1" s="1"/>
  <c r="I73" i="1"/>
  <c r="J73" i="1" s="1"/>
  <c r="J75" i="1"/>
  <c r="I75" i="1"/>
  <c r="I64" i="1"/>
  <c r="J64" i="1" s="1"/>
  <c r="I41" i="1"/>
  <c r="J41" i="1" s="1"/>
  <c r="J35" i="1"/>
  <c r="I35" i="1"/>
  <c r="I31" i="1"/>
  <c r="J31" i="1" s="1"/>
  <c r="I26" i="1"/>
  <c r="J26" i="1" s="1"/>
  <c r="I20" i="1"/>
  <c r="J20" i="1" s="1"/>
  <c r="I13" i="1"/>
  <c r="J13" i="1" s="1"/>
  <c r="I9" i="1"/>
  <c r="J9" i="1" s="1"/>
  <c r="I8" i="1"/>
  <c r="J8" i="1" s="1"/>
  <c r="I52" i="1"/>
  <c r="J52" i="1" s="1"/>
  <c r="I6" i="1" l="1"/>
  <c r="J6" i="1" s="1"/>
  <c r="I36" i="1" l="1"/>
</calcChain>
</file>

<file path=xl/sharedStrings.xml><?xml version="1.0" encoding="utf-8"?>
<sst xmlns="http://schemas.openxmlformats.org/spreadsheetml/2006/main" count="455" uniqueCount="179">
  <si>
    <t>Administración y Mantenimiento de Parques y Escenarios</t>
  </si>
  <si>
    <t xml:space="preserve">Aprovechamiento económico de parques y/o escenarios </t>
  </si>
  <si>
    <t>(Ingresos del mes + acumulado de los ingresos del mes anterior/Total presupuesto anual)*100</t>
  </si>
  <si>
    <t>Gestión</t>
  </si>
  <si>
    <t>Mensual</t>
  </si>
  <si>
    <t>No se evidencia reporte de seguimiento del mes de febrero del 2025</t>
  </si>
  <si>
    <t xml:space="preserve">Incumplimiento de Contratos 	</t>
  </si>
  <si>
    <t>(Número de contratos en incumplimiento / Número de contratos vigentes)*100</t>
  </si>
  <si>
    <t>Riesgo de Gestión</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</si>
  <si>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</si>
  <si>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</si>
  <si>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</si>
  <si>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</si>
  <si>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Número de casos detectados en los que se omiten los criterios normativos, procedimentales y tarifarios para el beneficio propio o de un tercero frente al trámite: Permiso de uso y/o aprovechamiento económico de parques o escenarios.</t>
  </si>
  <si>
    <t>Riesgos de Corrupción</t>
  </si>
  <si>
    <t xml:space="preserve">Numero de quejas recibidas por cobro del OPA uso de piscinas en práctica libre.	</t>
  </si>
  <si>
    <t>Número de quejas recibidas por cobro del OPA uso de piscinas en práctica libre</t>
  </si>
  <si>
    <t>Riesgos Fiscales</t>
  </si>
  <si>
    <t xml:space="preserve">	
Porcentaje de ejecución del programa anual de caja - STP 	</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</si>
  <si>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</si>
  <si>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</si>
  <si>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</si>
  <si>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</si>
  <si>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</si>
  <si>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</si>
  <si>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</si>
  <si>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</si>
  <si>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</si>
  <si>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</si>
  <si>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</si>
  <si>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</si>
  <si>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Sin observaciones, se evidencia el reporte y los soportes</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</si>
  <si>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</si>
  <si>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</si>
  <si>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</si>
  <si>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</si>
  <si>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</si>
  <si>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</si>
  <si>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</si>
  <si>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</si>
  <si>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</si>
  <si>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</si>
  <si>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</si>
  <si>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</si>
  <si>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</si>
  <si>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</si>
  <si>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</si>
  <si>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</si>
  <si>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Sin observaciones</t>
  </si>
  <si>
    <t>Porcentaje de ejecución del programa anual de caja - STC</t>
  </si>
  <si>
    <t>Recursos ejecutados de reserva, vigencia y pasivos exigibles/Recursos programados de reserva, vigencia y pasivos exigibles*100</t>
  </si>
  <si>
    <t>se evidencia el reporte sin embargo no se está cumpliendo la meta. 
Se solicita analizar si se requiere implementar acción correctiva de acuerdo con el procedimiento Indicadores de gestión de proceso versión 10</t>
  </si>
  <si>
    <t>Porcentaje de metas ejecutadas de acuerdo a lo programado</t>
  </si>
  <si>
    <t>% de avance mensual ejecutado en las metas del proyecto de inversión / % del valor mensual programado en las metas del proyecto de inversión * 100</t>
  </si>
  <si>
    <t>Promedio de retraso general en ejecución de obras</t>
  </si>
  <si>
    <t>Porcentaje de anticipos desembolsados sin el lleno de requisitos</t>
  </si>
  <si>
    <t>(N° de anticipos desembolsados sin el cumplimiento de requisitos / N° total de anticipos)*100%</t>
  </si>
  <si>
    <t>Fiscal</t>
  </si>
  <si>
    <t xml:space="preserve">bimestral </t>
  </si>
  <si>
    <t>Porcentaje de estudios y diseños formulados erróneamente</t>
  </si>
  <si>
    <t>(N° de estudios y diseños formulados erróneamente / N° de contratos de estudios y diseños )*100</t>
  </si>
  <si>
    <t>Porcentaje de Obras con sobre costos por inadecuada supervisión</t>
  </si>
  <si>
    <t>(N° de obras con sobrecostos por inadecuada supervisión / N° de contratos de obra en ejecución )*100</t>
  </si>
  <si>
    <t>Fomento de la Actividad Física, el Deporte y la Recreación</t>
  </si>
  <si>
    <t>cumplimiento de metas</t>
  </si>
  <si>
    <t xml:space="preserve"> (N° de proyectos con metas &gt;= 100% de cumplimiento / No. de proyectos a cargo de la STRD)*100</t>
  </si>
  <si>
    <t>Calidad en las PQRDS ( Subdirección Técnica de Recreación y Deportes)</t>
  </si>
  <si>
    <t>(N° DE RESPUESTAS QUE CUMPLEN CON LOS CRITERIOS DE CALIDAD / TOTAL DE PQRDS DE LA STRD)*100</t>
  </si>
  <si>
    <t>Se evidencia el reporte.
Se observa que el indicador no es mes vencido, si no se reporta mes de Diciembre.
 En este sentido se solicita al proceso  que el indicador se mida mes vencido
Se solicita analizar si se requiere implementar acción correctiva de acuerdo con el procedimiento Indicadores de gestión de proceso versión 10</t>
  </si>
  <si>
    <t>Fichas técnicas de procesos contractuales STRD</t>
  </si>
  <si>
    <t>N° de fichas técnicas / N° de procesos de contratación a cargo de la STRD *100%</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</si>
  <si>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</si>
  <si>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</si>
  <si>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</si>
  <si>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</si>
  <si>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</si>
  <si>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</si>
  <si>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</si>
  <si>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Gestión de Asuntos Locales</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</si>
  <si>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</si>
  <si>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</si>
  <si>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</si>
  <si>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</si>
  <si>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</si>
  <si>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No. De quejas recibidas y validadas por no convocar oportunamente y no cumplir con las sesiones programadas en el sistema de participación DRAFE</t>
  </si>
  <si>
    <t>Porcentaje de ejecución del programa anual de caja - OAL</t>
  </si>
  <si>
    <t>mensual</t>
  </si>
  <si>
    <t>Gestión de Comunicaciones</t>
  </si>
  <si>
    <t>Número de casos en que se utilizaron pautas publicitarias en beneficio de un tercero a través de central de medios</t>
  </si>
  <si>
    <t>Seguimiento a noticias publicadas acerca del IDRD, sus planes, programas y proyectos</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</si>
  <si>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</si>
  <si>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</si>
  <si>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</si>
  <si>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</si>
  <si>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</si>
  <si>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</si>
  <si>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</si>
  <si>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</si>
  <si>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se evidencia el reporte sin embargo no se está cumpliendo la meta. Se solicita analizar si se requiere implementar acción correctiva de acuerdo con el procedimiento Indicadores de gestión de proceso versión 10</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</si>
  <si>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</si>
  <si>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</si>
  <si>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</si>
  <si>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</si>
  <si>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</si>
  <si>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</si>
  <si>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</si>
  <si>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</si>
  <si>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</si>
  <si>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</si>
  <si>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</si>
  <si>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</si>
  <si>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</si>
  <si>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</si>
  <si>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</si>
  <si>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</si>
  <si>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</si>
  <si>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 xml:space="preserve">Gestión de Tecnologías de la Información </t>
  </si>
  <si>
    <t>Disponibilidad de bases de Datos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</si>
  <si>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</si>
  <si>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</si>
  <si>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</si>
  <si>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</si>
  <si>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</si>
  <si>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</si>
  <si>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</si>
  <si>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</si>
  <si>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</si>
  <si>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</si>
  <si>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</si>
  <si>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</si>
  <si>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</si>
  <si>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</si>
  <si>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</si>
  <si>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</si>
  <si>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</si>
  <si>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</si>
  <si>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</si>
  <si>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</si>
  <si>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</si>
  <si>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</si>
  <si>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</si>
  <si>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</si>
  <si>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cuentas colectivas pagadas dentro del tiempo establecido</t>
  </si>
  <si>
    <t>(No. de cuentas colectivas pagadas en un tiempo menor o igual a 10 días/Total de cuentas de pago colectivas tramitadas)*100</t>
  </si>
  <si>
    <t>Porcentaje de cuentas individuales pagadas dentro del tiempo establecido</t>
  </si>
  <si>
    <t>(No. de cuentas individuales pagadas en un tiempo menor o igual a 9 días/Total de cuentas de pago individuales tramitadas)*100</t>
  </si>
  <si>
    <t>Planeación de la Gestión</t>
  </si>
  <si>
    <t>Cumplimiento mensual de metas-proyectos de inversión</t>
  </si>
  <si>
    <t>Orientaciones realizadas a las subdirecciones relacionadas con la ejecución al PAA</t>
  </si>
  <si>
    <t>Verificaciones realizadas a la ejecución presupuestal de los proyectos en el PAA</t>
  </si>
  <si>
    <t>Numero de verificaciones realizadas / numero de verificaciones programadas *100</t>
  </si>
  <si>
    <t>RESULTADO INDICADORES A FEBRERO 2025</t>
  </si>
  <si>
    <t>Resultado</t>
  </si>
  <si>
    <t>Proceso</t>
  </si>
  <si>
    <t>Nombre del Indicador</t>
  </si>
  <si>
    <t>Formula</t>
  </si>
  <si>
    <t>TIPO</t>
  </si>
  <si>
    <t>FRECUENCIA</t>
  </si>
  <si>
    <t>Meta</t>
  </si>
  <si>
    <t>Observación</t>
  </si>
  <si>
    <t>Numerador</t>
  </si>
  <si>
    <t>Denominador</t>
  </si>
  <si>
    <t>% Cumplimiento</t>
  </si>
  <si>
    <r>
      <t>Porcentaje de transferencias primarias realizadas de acuerdo con los tiempos de retención</t>
    </r>
    <r>
      <rPr>
        <sz val="12"/>
        <color rgb="FFFF0000"/>
        <rFont val="Calibri"/>
        <family val="2"/>
        <scheme val="minor"/>
      </rPr>
      <t>*</t>
    </r>
  </si>
  <si>
    <r>
      <t>Porcentaje de ejecución presupuestal en gastos de funcionamiento</t>
    </r>
    <r>
      <rPr>
        <sz val="12"/>
        <color rgb="FFFF0000"/>
        <rFont val="Calibri"/>
        <family val="2"/>
        <scheme val="minor"/>
      </rPr>
      <t>*</t>
    </r>
  </si>
  <si>
    <r>
      <t>Porcentaje de ejecución presupuestal en gastos de inversión</t>
    </r>
    <r>
      <rPr>
        <sz val="12"/>
        <color rgb="FFFF0000"/>
        <rFont val="Calibri"/>
        <family val="2"/>
        <scheme val="minor"/>
      </rPr>
      <t>*</t>
    </r>
  </si>
  <si>
    <t xml:space="preserve">SIN REPORTE </t>
  </si>
  <si>
    <t xml:space="preserve">	# Estaciones radioeléctricas que realizan pago / # Total de estaciones radioeléctricas instaladas en predios administrados por el IDRD *100</t>
  </si>
  <si>
    <t>(Número de correos en Atncliente@idrd.gov.co para el tema portal ciudadano que no se encuentran asociados a la "no verificación" de los perfiles dentro de los términos / Numero de correos electrónicos atncliente@idrd.gov.co. mensuales )*100</t>
  </si>
  <si>
    <t>Número de funcionarios revisados en prenómina en el periodo/Numero de funcionarios activos en el periodo.*100</t>
  </si>
  <si>
    <t xml:space="preserve">	Horas disponibles mes / total de horas del mes *100</t>
  </si>
  <si>
    <t>Orientaciones realizadas a las subdirecciones/Orientaciones solicitadas *100</t>
  </si>
  <si>
    <t>Pago realizado por estaciones radioeléctricas</t>
  </si>
  <si>
    <t>Se evidencia el reporte, el numerador es diferente a la observación de medición y adicionalmente es diferente al soporte Informe Más Medios - IDRD febrero 2025 que son 271 noticias.</t>
  </si>
  <si>
    <t xml:space="preserve">Se evidencia el reporte, se observa que el indicador no es mes vencido, si no se reporta  mes de enero. 
En este sentido se solicita al proceso  que el indicador se mida mes vencido </t>
  </si>
  <si>
    <t xml:space="preserve">Se evidencia el reporte, se observa que el indicador no es mes vencido, si no se reporta  mes de enero. En este sentido se solicita al proceso  que el indicador se mida mes vencido </t>
  </si>
  <si>
    <t>(No. de peticiones, quejas, reclamos y sugerencias contestadas en el aplicativo Bogotá Te Escucha, por parte del Área de Atención al Cliente, Quejas y Reclamos, dentro de los términos legales vigentes / Total de peticiones, quejas, reclamos y sugerencias recibidas)*100</t>
  </si>
  <si>
    <t xml:space="preserve">se evidencia el reporte sin embargo no se esta cumpliendo la meta. Se solicita analizar si se requiere implementar acción correctiva de acuerdo con el procedimiento Indicadores de gestión de proceso versión 10 </t>
  </si>
  <si>
    <t>Se evidencia el reporte.
Se observa que el indicador no es mes vencido, si no se reporta mes de enero.
 En este sentido se solicita al proceso  que el indicador se mida mes vencido
Se solicita analizar si se requiere implementar acción correctiva de acuerdo con el procedimiento Indicadores de gestión de proceso versión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</si>
</sst>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color rgb="FFFF0000"/>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33">
    <xf numFmtId="0" fontId="0" fillId="0" borderId="0" xfId="0"/>
    <xf numFmtId="0" fontId="2" fillId="0" borderId="1" xfId="0" applyFont="1" applyBorder="1" applyAlignment="1">
      <alignment horizontal="center" vertical="center" wrapText="1"/>
    </xf>
    <xf numFmtId="3" fontId="2"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9" fontId="2" fillId="2" borderId="1" xfId="0" applyNumberFormat="1" applyFont="1" applyFill="1" applyBorder="1" applyAlignment="1">
      <alignment horizontal="center" vertical="center"/>
    </xf>
    <xf numFmtId="9" fontId="2" fillId="2" borderId="1" xfId="1" applyFont="1" applyFill="1" applyBorder="1" applyAlignment="1">
      <alignment horizontal="center" vertical="center"/>
    </xf>
    <xf numFmtId="1" fontId="2" fillId="2" borderId="1" xfId="1" applyNumberFormat="1" applyFont="1" applyFill="1" applyBorder="1" applyAlignment="1">
      <alignment horizontal="center" vertical="center"/>
    </xf>
    <xf numFmtId="9" fontId="2" fillId="0" borderId="1" xfId="0" applyNumberFormat="1" applyFont="1" applyBorder="1" applyAlignment="1">
      <alignment horizontal="center" vertical="center" wrapText="1"/>
    </xf>
    <xf numFmtId="9" fontId="2" fillId="3" borderId="1" xfId="0" applyNumberFormat="1" applyFont="1" applyFill="1" applyBorder="1" applyAlignment="1">
      <alignment horizontal="center" vertical="center" wrapText="1"/>
    </xf>
    <xf numFmtId="0" fontId="7" fillId="0" borderId="0" xfId="0" applyFont="1" applyAlignment="1">
      <alignment horizontal="center" vertical="center"/>
    </xf>
    <xf numFmtId="0" fontId="7" fillId="2" borderId="0" xfId="0" applyFont="1" applyFill="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7">
    <dxf>
      <font>
        <color theme="0"/>
      </font>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tabSelected="1" zoomScale="74" zoomScaleNormal="70" workbookViewId="0">
      <selection activeCell="B114" sqref="B114"/>
    </sheetView>
  </sheetViews>
  <sheetFormatPr baseColWidth="10" defaultColWidth="11.44140625" defaultRowHeight="15.6" x14ac:dyDescent="0.3"/>
  <cols>
    <col min="1" max="1" width="34.88671875" style="11" customWidth="1"/>
    <col min="2" max="2" width="34" style="12" customWidth="1"/>
    <col min="3" max="3" width="34.88671875" style="12" customWidth="1"/>
    <col min="4" max="4" width="14.44140625" style="12" customWidth="1"/>
    <col min="5" max="5" width="14.88671875" style="12" bestFit="1" customWidth="1"/>
    <col min="6" max="6" width="8.6640625" style="12" customWidth="1"/>
    <col min="7" max="8" width="16.6640625" style="12" bestFit="1" customWidth="1"/>
    <col min="9" max="9" width="15.44140625" style="11" customWidth="1"/>
    <col min="10" max="10" width="17.109375" style="11" bestFit="1" customWidth="1"/>
    <col min="11" max="11" width="90.109375" style="11" customWidth="1"/>
    <col min="12" max="16384" width="11.44140625" style="11"/>
  </cols>
  <sheetData>
    <row r="1" spans="1:11" ht="16.2" thickBot="1" x14ac:dyDescent="0.35">
      <c r="C1" s="13"/>
    </row>
    <row r="2" spans="1:11" s="21" customFormat="1" ht="18.600000000000001" thickBot="1" x14ac:dyDescent="0.35">
      <c r="A2" s="26" t="s">
        <v>151</v>
      </c>
      <c r="B2" s="27"/>
      <c r="C2" s="27"/>
      <c r="D2" s="27"/>
      <c r="E2" s="27"/>
      <c r="F2" s="27"/>
      <c r="G2" s="27"/>
      <c r="H2" s="27"/>
      <c r="I2" s="27"/>
      <c r="J2" s="27"/>
      <c r="K2" s="28"/>
    </row>
    <row r="3" spans="1:11" s="21" customFormat="1" ht="18" x14ac:dyDescent="0.3">
      <c r="A3" s="29"/>
      <c r="B3" s="29"/>
      <c r="C3" s="30"/>
      <c r="D3" s="29"/>
      <c r="E3" s="22"/>
      <c r="F3" s="22"/>
      <c r="G3" s="22"/>
      <c r="H3" s="22"/>
    </row>
    <row r="4" spans="1:11" s="21" customFormat="1" ht="18" x14ac:dyDescent="0.3">
      <c r="A4" s="25" t="s">
        <v>153</v>
      </c>
      <c r="B4" s="32" t="s">
        <v>154</v>
      </c>
      <c r="C4" s="32" t="s">
        <v>155</v>
      </c>
      <c r="D4" s="32" t="s">
        <v>156</v>
      </c>
      <c r="E4" s="32" t="s">
        <v>157</v>
      </c>
      <c r="F4" s="32" t="s">
        <v>158</v>
      </c>
      <c r="G4" s="25" t="s">
        <v>152</v>
      </c>
      <c r="H4" s="31"/>
      <c r="I4" s="31"/>
      <c r="J4" s="25" t="s">
        <v>162</v>
      </c>
      <c r="K4" s="25" t="s">
        <v>159</v>
      </c>
    </row>
    <row r="5" spans="1:11" s="21" customFormat="1" ht="18" x14ac:dyDescent="0.3">
      <c r="A5" s="25"/>
      <c r="B5" s="32"/>
      <c r="C5" s="32"/>
      <c r="D5" s="32"/>
      <c r="E5" s="32"/>
      <c r="F5" s="32"/>
      <c r="G5" s="24" t="s">
        <v>160</v>
      </c>
      <c r="H5" s="24" t="s">
        <v>161</v>
      </c>
      <c r="I5" s="23" t="s">
        <v>152</v>
      </c>
      <c r="J5" s="25"/>
      <c r="K5" s="25"/>
    </row>
    <row r="6" spans="1:11" ht="62.4" x14ac:dyDescent="0.3">
      <c r="A6" s="6" t="s">
        <v>0</v>
      </c>
      <c r="B6" s="6" t="s">
        <v>1</v>
      </c>
      <c r="C6" s="6" t="s">
        <v>2</v>
      </c>
      <c r="D6" s="6" t="s">
        <v>3</v>
      </c>
      <c r="E6" s="6" t="s">
        <v>4</v>
      </c>
      <c r="F6" s="10">
        <v>0.9</v>
      </c>
      <c r="G6" s="2">
        <v>4374237</v>
      </c>
      <c r="H6" s="2">
        <v>30750412</v>
      </c>
      <c r="I6" s="20">
        <f t="shared" ref="I6" si="0">+G6/H6</f>
        <v>0.14224970384136643</v>
      </c>
      <c r="J6" s="20">
        <f t="shared" ref="J6" si="1">+I6/F6</f>
        <v>0.15805522649040712</v>
      </c>
      <c r="K6" s="3" t="s">
        <v>51</v>
      </c>
    </row>
    <row r="7" spans="1:11" ht="46.8" x14ac:dyDescent="0.3">
      <c r="A7" s="6" t="s">
        <v>0</v>
      </c>
      <c r="B7" s="6" t="s">
        <v>6</v>
      </c>
      <c r="C7" s="6" t="s">
        <v>7</v>
      </c>
      <c r="D7" s="6" t="s">
        <v>8</v>
      </c>
      <c r="E7" s="6" t="s">
        <v>4</v>
      </c>
      <c r="F7" s="10">
        <v>0</v>
      </c>
      <c r="G7" s="2">
        <v>0</v>
      </c>
      <c r="H7" s="2">
        <v>0</v>
      </c>
      <c r="I7" s="20">
        <v>0</v>
      </c>
      <c r="J7" s="20">
        <v>1</v>
      </c>
      <c r="K7" s="3" t="s">
        <v>31</v>
      </c>
    </row>
    <row r="8" spans="1:11" ht="147" customHeight="1" x14ac:dyDescent="0.3">
      <c r="A8" s="4" t="s">
        <v>0</v>
      </c>
      <c r="B8" s="4" t="s">
        <v>9</v>
      </c>
      <c r="C8" s="4" t="s">
        <v>10</v>
      </c>
      <c r="D8" s="6" t="s">
        <v>3</v>
      </c>
      <c r="E8" s="6" t="s">
        <v>4</v>
      </c>
      <c r="F8" s="10">
        <v>1</v>
      </c>
      <c r="G8" s="2">
        <v>338</v>
      </c>
      <c r="H8" s="2">
        <v>340</v>
      </c>
      <c r="I8" s="20">
        <f t="shared" ref="I8:I9" si="2">+G8/H8</f>
        <v>0.99411764705882355</v>
      </c>
      <c r="J8" s="20">
        <f t="shared" ref="J8:J9" si="3">+I8/F8</f>
        <v>0.99411764705882355</v>
      </c>
      <c r="K8" s="1" t="s">
        <v>178</v>
      </c>
    </row>
    <row r="9" spans="1:11" ht="62.4" x14ac:dyDescent="0.3">
      <c r="A9" s="6" t="s">
        <v>0</v>
      </c>
      <c r="B9" s="6" t="s">
        <v>11</v>
      </c>
      <c r="C9" s="6" t="s">
        <v>12</v>
      </c>
      <c r="D9" s="6" t="s">
        <v>3</v>
      </c>
      <c r="E9" s="6" t="s">
        <v>4</v>
      </c>
      <c r="F9" s="10">
        <v>1</v>
      </c>
      <c r="G9" s="2">
        <v>410</v>
      </c>
      <c r="H9" s="2">
        <v>411</v>
      </c>
      <c r="I9" s="20">
        <f t="shared" si="2"/>
        <v>0.9975669099756691</v>
      </c>
      <c r="J9" s="20">
        <f t="shared" si="3"/>
        <v>0.9975669099756691</v>
      </c>
      <c r="K9" s="3" t="s">
        <v>31</v>
      </c>
    </row>
    <row r="10" spans="1:11" ht="124.8" x14ac:dyDescent="0.3">
      <c r="A10" s="6" t="s">
        <v>0</v>
      </c>
      <c r="B10" s="6" t="s">
        <v>13</v>
      </c>
      <c r="C10" s="6" t="s">
        <v>13</v>
      </c>
      <c r="D10" s="6" t="s">
        <v>14</v>
      </c>
      <c r="E10" s="10" t="s">
        <v>4</v>
      </c>
      <c r="F10" s="6">
        <v>0</v>
      </c>
      <c r="G10" s="2">
        <v>0</v>
      </c>
      <c r="H10" s="2">
        <v>0</v>
      </c>
      <c r="I10" s="20">
        <v>0</v>
      </c>
      <c r="J10" s="20">
        <v>1</v>
      </c>
      <c r="K10" s="3" t="s">
        <v>31</v>
      </c>
    </row>
    <row r="11" spans="1:11" ht="124.8" x14ac:dyDescent="0.3">
      <c r="A11" s="6" t="s">
        <v>0</v>
      </c>
      <c r="B11" s="6" t="s">
        <v>15</v>
      </c>
      <c r="C11" s="6" t="s">
        <v>16</v>
      </c>
      <c r="D11" s="6" t="s">
        <v>14</v>
      </c>
      <c r="E11" s="10" t="s">
        <v>4</v>
      </c>
      <c r="F11" s="6">
        <v>0</v>
      </c>
      <c r="G11" s="2">
        <v>0</v>
      </c>
      <c r="H11" s="2">
        <v>0</v>
      </c>
      <c r="I11" s="20">
        <v>0</v>
      </c>
      <c r="J11" s="20">
        <v>1</v>
      </c>
      <c r="K11" s="1" t="s">
        <v>68</v>
      </c>
    </row>
    <row r="12" spans="1:11" ht="78" x14ac:dyDescent="0.3">
      <c r="A12" s="6" t="s">
        <v>0</v>
      </c>
      <c r="B12" s="6" t="s">
        <v>172</v>
      </c>
      <c r="C12" s="1" t="s">
        <v>167</v>
      </c>
      <c r="D12" s="6" t="s">
        <v>17</v>
      </c>
      <c r="E12" s="6" t="s">
        <v>4</v>
      </c>
      <c r="F12" s="10">
        <v>1</v>
      </c>
      <c r="G12" s="2"/>
      <c r="H12" s="2"/>
      <c r="I12" s="20" t="s">
        <v>166</v>
      </c>
      <c r="J12" s="20" t="s">
        <v>166</v>
      </c>
      <c r="K12" s="14" t="s">
        <v>5</v>
      </c>
    </row>
    <row r="13" spans="1:11" ht="78" x14ac:dyDescent="0.3">
      <c r="A13" s="6" t="s">
        <v>0</v>
      </c>
      <c r="B13" s="6" t="s">
        <v>18</v>
      </c>
      <c r="C13" s="6" t="s">
        <v>19</v>
      </c>
      <c r="D13" s="15" t="s">
        <v>3</v>
      </c>
      <c r="E13" s="15" t="s">
        <v>4</v>
      </c>
      <c r="F13" s="16">
        <v>0.95</v>
      </c>
      <c r="G13" s="2">
        <v>11570673000</v>
      </c>
      <c r="H13" s="2">
        <v>11571935000</v>
      </c>
      <c r="I13" s="20">
        <f t="shared" ref="I13" si="4">+G13/H13</f>
        <v>0.99989094304452975</v>
      </c>
      <c r="J13" s="20">
        <f t="shared" ref="J13" si="5">+I13/F13</f>
        <v>1.0525167821521366</v>
      </c>
      <c r="K13" s="3" t="s">
        <v>31</v>
      </c>
    </row>
    <row r="14" spans="1:11" ht="140.4" x14ac:dyDescent="0.3">
      <c r="A14" s="8" t="s">
        <v>20</v>
      </c>
      <c r="B14" s="8" t="s">
        <v>21</v>
      </c>
      <c r="C14" s="6" t="s">
        <v>22</v>
      </c>
      <c r="D14" s="6" t="s">
        <v>3</v>
      </c>
      <c r="E14" s="6" t="s">
        <v>4</v>
      </c>
      <c r="F14" s="10">
        <v>0.9</v>
      </c>
      <c r="G14" s="2"/>
      <c r="H14" s="2"/>
      <c r="I14" s="20" t="s">
        <v>166</v>
      </c>
      <c r="J14" s="20" t="s">
        <v>166</v>
      </c>
      <c r="K14" s="1" t="s">
        <v>5</v>
      </c>
    </row>
    <row r="15" spans="1:11" ht="93.6" x14ac:dyDescent="0.3">
      <c r="A15" s="8" t="s">
        <v>20</v>
      </c>
      <c r="B15" s="8" t="s">
        <v>23</v>
      </c>
      <c r="C15" s="6" t="s">
        <v>24</v>
      </c>
      <c r="D15" s="6" t="s">
        <v>3</v>
      </c>
      <c r="E15" s="6" t="s">
        <v>4</v>
      </c>
      <c r="F15" s="10">
        <v>0.6</v>
      </c>
      <c r="G15" s="2"/>
      <c r="H15" s="2"/>
      <c r="I15" s="20" t="s">
        <v>166</v>
      </c>
      <c r="J15" s="20" t="s">
        <v>166</v>
      </c>
      <c r="K15" s="1" t="s">
        <v>5</v>
      </c>
    </row>
    <row r="16" spans="1:11" ht="109.2" x14ac:dyDescent="0.3">
      <c r="A16" s="8" t="s">
        <v>20</v>
      </c>
      <c r="B16" s="8" t="s">
        <v>25</v>
      </c>
      <c r="C16" s="6" t="s">
        <v>26</v>
      </c>
      <c r="D16" s="6" t="s">
        <v>3</v>
      </c>
      <c r="E16" s="6" t="s">
        <v>4</v>
      </c>
      <c r="F16" s="10">
        <v>0.8</v>
      </c>
      <c r="G16" s="2"/>
      <c r="H16" s="2"/>
      <c r="I16" s="20" t="s">
        <v>166</v>
      </c>
      <c r="J16" s="20" t="s">
        <v>166</v>
      </c>
      <c r="K16" s="1" t="s">
        <v>5</v>
      </c>
    </row>
    <row r="17" spans="1:11" ht="124.8" x14ac:dyDescent="0.3">
      <c r="A17" s="8" t="s">
        <v>20</v>
      </c>
      <c r="B17" s="8" t="s">
        <v>27</v>
      </c>
      <c r="C17" s="6" t="s">
        <v>28</v>
      </c>
      <c r="D17" s="6" t="s">
        <v>3</v>
      </c>
      <c r="E17" s="6" t="s">
        <v>4</v>
      </c>
      <c r="F17" s="10">
        <v>0.8</v>
      </c>
      <c r="G17" s="2"/>
      <c r="H17" s="2"/>
      <c r="I17" s="20" t="s">
        <v>166</v>
      </c>
      <c r="J17" s="20" t="s">
        <v>166</v>
      </c>
      <c r="K17" s="1" t="s">
        <v>5</v>
      </c>
    </row>
    <row r="18" spans="1:11" ht="140.4" x14ac:dyDescent="0.3">
      <c r="A18" s="8" t="s">
        <v>20</v>
      </c>
      <c r="B18" s="8" t="s">
        <v>29</v>
      </c>
      <c r="C18" s="6" t="s">
        <v>30</v>
      </c>
      <c r="D18" s="6" t="s">
        <v>3</v>
      </c>
      <c r="E18" s="6" t="s">
        <v>4</v>
      </c>
      <c r="F18" s="10">
        <v>0.8</v>
      </c>
      <c r="G18" s="2"/>
      <c r="H18" s="2"/>
      <c r="I18" s="20" t="s">
        <v>166</v>
      </c>
      <c r="J18" s="20" t="s">
        <v>166</v>
      </c>
      <c r="K18" s="1" t="s">
        <v>5</v>
      </c>
    </row>
    <row r="19" spans="1:11" ht="78" x14ac:dyDescent="0.3">
      <c r="A19" s="6" t="s">
        <v>32</v>
      </c>
      <c r="B19" s="6" t="s">
        <v>33</v>
      </c>
      <c r="C19" s="6" t="s">
        <v>34</v>
      </c>
      <c r="D19" s="6" t="s">
        <v>35</v>
      </c>
      <c r="E19" s="6" t="s">
        <v>4</v>
      </c>
      <c r="F19" s="7">
        <v>0</v>
      </c>
      <c r="G19" s="2">
        <v>0</v>
      </c>
      <c r="H19" s="2">
        <v>0</v>
      </c>
      <c r="I19" s="20">
        <v>1</v>
      </c>
      <c r="J19" s="20">
        <v>1</v>
      </c>
      <c r="K19" s="3" t="s">
        <v>31</v>
      </c>
    </row>
    <row r="20" spans="1:11" ht="78" x14ac:dyDescent="0.3">
      <c r="A20" s="6" t="s">
        <v>36</v>
      </c>
      <c r="B20" s="6" t="s">
        <v>37</v>
      </c>
      <c r="C20" s="6" t="s">
        <v>38</v>
      </c>
      <c r="D20" s="6" t="s">
        <v>3</v>
      </c>
      <c r="E20" s="6" t="s">
        <v>4</v>
      </c>
      <c r="F20" s="10">
        <v>0.9</v>
      </c>
      <c r="G20" s="2">
        <v>5</v>
      </c>
      <c r="H20" s="2">
        <v>5</v>
      </c>
      <c r="I20" s="20">
        <f t="shared" ref="I20" si="6">+G20/H20</f>
        <v>1</v>
      </c>
      <c r="J20" s="20">
        <f t="shared" ref="J20" si="7">+I20/F20</f>
        <v>1.1111111111111112</v>
      </c>
      <c r="K20" s="3" t="s">
        <v>31</v>
      </c>
    </row>
    <row r="21" spans="1:11" ht="62.4" x14ac:dyDescent="0.3">
      <c r="A21" s="6" t="s">
        <v>39</v>
      </c>
      <c r="B21" s="6" t="s">
        <v>40</v>
      </c>
      <c r="C21" s="6" t="s">
        <v>41</v>
      </c>
      <c r="D21" s="6" t="s">
        <v>35</v>
      </c>
      <c r="E21" s="6" t="s">
        <v>4</v>
      </c>
      <c r="F21" s="7">
        <v>0</v>
      </c>
      <c r="G21" s="2">
        <v>0</v>
      </c>
      <c r="H21" s="2">
        <v>6</v>
      </c>
      <c r="I21" s="20">
        <v>1</v>
      </c>
      <c r="J21" s="20">
        <v>1</v>
      </c>
      <c r="K21" s="3" t="s">
        <v>31</v>
      </c>
    </row>
    <row r="22" spans="1:11" ht="62.4" x14ac:dyDescent="0.3">
      <c r="A22" s="6" t="s">
        <v>39</v>
      </c>
      <c r="B22" s="6" t="s">
        <v>42</v>
      </c>
      <c r="C22" s="6" t="s">
        <v>43</v>
      </c>
      <c r="D22" s="6" t="s">
        <v>3</v>
      </c>
      <c r="E22" s="6" t="s">
        <v>4</v>
      </c>
      <c r="F22" s="10">
        <v>1</v>
      </c>
      <c r="G22" s="2"/>
      <c r="H22" s="2"/>
      <c r="I22" s="20" t="s">
        <v>166</v>
      </c>
      <c r="J22" s="20" t="s">
        <v>166</v>
      </c>
      <c r="K22" s="14" t="s">
        <v>5</v>
      </c>
    </row>
    <row r="23" spans="1:11" ht="46.8" x14ac:dyDescent="0.3">
      <c r="A23" s="6" t="s">
        <v>39</v>
      </c>
      <c r="B23" s="6" t="s">
        <v>44</v>
      </c>
      <c r="C23" s="6" t="s">
        <v>45</v>
      </c>
      <c r="D23" s="6" t="s">
        <v>3</v>
      </c>
      <c r="E23" s="6" t="s">
        <v>4</v>
      </c>
      <c r="F23" s="10">
        <v>1</v>
      </c>
      <c r="G23" s="2"/>
      <c r="H23" s="2"/>
      <c r="I23" s="20" t="s">
        <v>166</v>
      </c>
      <c r="J23" s="20" t="s">
        <v>166</v>
      </c>
      <c r="K23" s="14" t="s">
        <v>5</v>
      </c>
    </row>
    <row r="24" spans="1:11" ht="62.4" x14ac:dyDescent="0.3">
      <c r="A24" s="1" t="s">
        <v>39</v>
      </c>
      <c r="B24" s="6" t="s">
        <v>46</v>
      </c>
      <c r="C24" s="1" t="s">
        <v>47</v>
      </c>
      <c r="D24" s="6" t="s">
        <v>3</v>
      </c>
      <c r="E24" s="6" t="s">
        <v>4</v>
      </c>
      <c r="F24" s="10">
        <v>0.3</v>
      </c>
      <c r="G24" s="2">
        <v>0</v>
      </c>
      <c r="H24" s="2">
        <v>6</v>
      </c>
      <c r="I24" s="20">
        <v>0</v>
      </c>
      <c r="J24" s="20">
        <v>1</v>
      </c>
      <c r="K24" s="3" t="s">
        <v>48</v>
      </c>
    </row>
    <row r="25" spans="1:11" ht="78" x14ac:dyDescent="0.3">
      <c r="A25" s="8" t="s">
        <v>39</v>
      </c>
      <c r="B25" s="6" t="s">
        <v>49</v>
      </c>
      <c r="C25" s="6" t="s">
        <v>50</v>
      </c>
      <c r="D25" s="6" t="s">
        <v>3</v>
      </c>
      <c r="E25" s="6" t="s">
        <v>4</v>
      </c>
      <c r="F25" s="10">
        <v>0.95</v>
      </c>
      <c r="G25" s="2">
        <v>544610795</v>
      </c>
      <c r="H25" s="2">
        <v>4450420174</v>
      </c>
      <c r="I25" s="20">
        <f t="shared" ref="I25" si="8">+G25/H25</f>
        <v>0.12237289372848327</v>
      </c>
      <c r="J25" s="20">
        <f t="shared" ref="J25" si="9">+I25/F25</f>
        <v>0.12881357234577187</v>
      </c>
      <c r="K25" s="3" t="s">
        <v>51</v>
      </c>
    </row>
    <row r="26" spans="1:11" ht="78" x14ac:dyDescent="0.3">
      <c r="A26" s="6" t="s">
        <v>39</v>
      </c>
      <c r="B26" s="6" t="s">
        <v>52</v>
      </c>
      <c r="C26" s="6" t="s">
        <v>53</v>
      </c>
      <c r="D26" s="6" t="s">
        <v>3</v>
      </c>
      <c r="E26" s="6" t="s">
        <v>4</v>
      </c>
      <c r="F26" s="10">
        <v>1</v>
      </c>
      <c r="G26" s="2">
        <v>100</v>
      </c>
      <c r="H26" s="2">
        <v>100</v>
      </c>
      <c r="I26" s="20">
        <f t="shared" ref="I26" si="10">+G26/H26</f>
        <v>1</v>
      </c>
      <c r="J26" s="20">
        <f t="shared" ref="J26" si="11">+I26/F26</f>
        <v>1</v>
      </c>
      <c r="K26" s="3" t="s">
        <v>31</v>
      </c>
    </row>
    <row r="27" spans="1:11" ht="31.2" x14ac:dyDescent="0.3">
      <c r="A27" s="8" t="s">
        <v>39</v>
      </c>
      <c r="B27" s="6" t="s">
        <v>54</v>
      </c>
      <c r="C27" s="6" t="s">
        <v>54</v>
      </c>
      <c r="D27" s="6" t="s">
        <v>3</v>
      </c>
      <c r="E27" s="6" t="s">
        <v>4</v>
      </c>
      <c r="F27" s="10">
        <v>0.25</v>
      </c>
      <c r="G27" s="2">
        <v>0</v>
      </c>
      <c r="H27" s="2">
        <v>25</v>
      </c>
      <c r="I27" s="20">
        <v>0</v>
      </c>
      <c r="J27" s="20">
        <v>0</v>
      </c>
      <c r="K27" s="3" t="s">
        <v>31</v>
      </c>
    </row>
    <row r="28" spans="1:11" ht="46.8" x14ac:dyDescent="0.3">
      <c r="A28" s="8" t="s">
        <v>39</v>
      </c>
      <c r="B28" s="6" t="s">
        <v>55</v>
      </c>
      <c r="C28" s="6" t="s">
        <v>56</v>
      </c>
      <c r="D28" s="6" t="s">
        <v>57</v>
      </c>
      <c r="E28" s="6" t="s">
        <v>58</v>
      </c>
      <c r="F28" s="10">
        <v>0</v>
      </c>
      <c r="G28" s="2"/>
      <c r="H28" s="2"/>
      <c r="I28" s="20" t="s">
        <v>166</v>
      </c>
      <c r="J28" s="20" t="s">
        <v>166</v>
      </c>
      <c r="K28" s="14" t="s">
        <v>5</v>
      </c>
    </row>
    <row r="29" spans="1:11" ht="62.4" x14ac:dyDescent="0.3">
      <c r="A29" s="8" t="s">
        <v>39</v>
      </c>
      <c r="B29" s="6" t="s">
        <v>59</v>
      </c>
      <c r="C29" s="6" t="s">
        <v>60</v>
      </c>
      <c r="D29" s="6" t="s">
        <v>57</v>
      </c>
      <c r="E29" s="6" t="s">
        <v>58</v>
      </c>
      <c r="F29" s="10">
        <v>0</v>
      </c>
      <c r="G29" s="2"/>
      <c r="H29" s="2"/>
      <c r="I29" s="20" t="s">
        <v>166</v>
      </c>
      <c r="J29" s="20" t="s">
        <v>166</v>
      </c>
      <c r="K29" s="14" t="s">
        <v>5</v>
      </c>
    </row>
    <row r="30" spans="1:11" ht="62.4" x14ac:dyDescent="0.3">
      <c r="A30" s="8" t="s">
        <v>39</v>
      </c>
      <c r="B30" s="6" t="s">
        <v>61</v>
      </c>
      <c r="C30" s="6" t="s">
        <v>62</v>
      </c>
      <c r="D30" s="6" t="s">
        <v>57</v>
      </c>
      <c r="E30" s="6" t="s">
        <v>58</v>
      </c>
      <c r="F30" s="10">
        <v>0</v>
      </c>
      <c r="G30" s="2"/>
      <c r="H30" s="2"/>
      <c r="I30" s="20" t="s">
        <v>166</v>
      </c>
      <c r="J30" s="20" t="s">
        <v>166</v>
      </c>
      <c r="K30" s="14" t="s">
        <v>5</v>
      </c>
    </row>
    <row r="31" spans="1:11" ht="46.8" x14ac:dyDescent="0.3">
      <c r="A31" s="6" t="s">
        <v>63</v>
      </c>
      <c r="B31" s="8" t="s">
        <v>64</v>
      </c>
      <c r="C31" s="6" t="s">
        <v>65</v>
      </c>
      <c r="D31" s="6" t="s">
        <v>3</v>
      </c>
      <c r="E31" s="6" t="s">
        <v>4</v>
      </c>
      <c r="F31" s="10">
        <v>1</v>
      </c>
      <c r="G31" s="2">
        <v>3</v>
      </c>
      <c r="H31" s="2">
        <v>3</v>
      </c>
      <c r="I31" s="20">
        <f t="shared" ref="I31:I33" si="12">+G31/H31</f>
        <v>1</v>
      </c>
      <c r="J31" s="20">
        <f t="shared" ref="J31:J33" si="13">+I31/F31</f>
        <v>1</v>
      </c>
      <c r="K31" s="3" t="s">
        <v>31</v>
      </c>
    </row>
    <row r="32" spans="1:11" ht="124.8" x14ac:dyDescent="0.3">
      <c r="A32" s="6" t="s">
        <v>63</v>
      </c>
      <c r="B32" s="8" t="s">
        <v>66</v>
      </c>
      <c r="C32" s="6" t="s">
        <v>67</v>
      </c>
      <c r="D32" s="6" t="s">
        <v>3</v>
      </c>
      <c r="E32" s="6" t="s">
        <v>4</v>
      </c>
      <c r="F32" s="10">
        <v>1</v>
      </c>
      <c r="G32" s="2">
        <v>191</v>
      </c>
      <c r="H32" s="2">
        <v>191</v>
      </c>
      <c r="I32" s="20">
        <f t="shared" si="12"/>
        <v>1</v>
      </c>
      <c r="J32" s="20">
        <f t="shared" si="13"/>
        <v>1</v>
      </c>
      <c r="K32" s="3" t="s">
        <v>68</v>
      </c>
    </row>
    <row r="33" spans="1:11" ht="46.8" x14ac:dyDescent="0.3">
      <c r="A33" s="6" t="s">
        <v>63</v>
      </c>
      <c r="B33" s="8" t="s">
        <v>69</v>
      </c>
      <c r="C33" s="6" t="s">
        <v>70</v>
      </c>
      <c r="D33" s="6" t="s">
        <v>57</v>
      </c>
      <c r="E33" s="6" t="s">
        <v>4</v>
      </c>
      <c r="F33" s="10">
        <v>0.9</v>
      </c>
      <c r="G33" s="2">
        <v>3</v>
      </c>
      <c r="H33" s="2">
        <v>3</v>
      </c>
      <c r="I33" s="20">
        <f t="shared" si="12"/>
        <v>1</v>
      </c>
      <c r="J33" s="20">
        <f t="shared" si="13"/>
        <v>1.1111111111111112</v>
      </c>
      <c r="K33" s="3" t="s">
        <v>31</v>
      </c>
    </row>
    <row r="34" spans="1:11" ht="31.2" x14ac:dyDescent="0.3">
      <c r="A34" s="6" t="s">
        <v>63</v>
      </c>
      <c r="B34" s="8" t="s">
        <v>71</v>
      </c>
      <c r="C34" s="6" t="s">
        <v>72</v>
      </c>
      <c r="D34" s="6" t="s">
        <v>35</v>
      </c>
      <c r="E34" s="6" t="s">
        <v>4</v>
      </c>
      <c r="F34" s="6">
        <v>0</v>
      </c>
      <c r="G34" s="2">
        <v>0</v>
      </c>
      <c r="H34" s="2">
        <v>0</v>
      </c>
      <c r="I34" s="20">
        <v>1</v>
      </c>
      <c r="J34" s="20">
        <v>1</v>
      </c>
      <c r="K34" s="3" t="s">
        <v>31</v>
      </c>
    </row>
    <row r="35" spans="1:11" ht="46.8" x14ac:dyDescent="0.3">
      <c r="A35" s="6" t="s">
        <v>63</v>
      </c>
      <c r="B35" s="8" t="s">
        <v>73</v>
      </c>
      <c r="C35" s="6" t="s">
        <v>74</v>
      </c>
      <c r="D35" s="6" t="s">
        <v>3</v>
      </c>
      <c r="E35" s="6" t="s">
        <v>4</v>
      </c>
      <c r="F35" s="10">
        <v>1</v>
      </c>
      <c r="G35" s="2">
        <v>191</v>
      </c>
      <c r="H35" s="2">
        <v>191</v>
      </c>
      <c r="I35" s="20">
        <f t="shared" ref="I35" si="14">+G35/H35</f>
        <v>1</v>
      </c>
      <c r="J35" s="20">
        <f t="shared" ref="J35" si="15">+I35/F35</f>
        <v>1</v>
      </c>
      <c r="K35" s="3" t="s">
        <v>31</v>
      </c>
    </row>
    <row r="36" spans="1:11" ht="46.8" x14ac:dyDescent="0.3">
      <c r="A36" s="6" t="s">
        <v>63</v>
      </c>
      <c r="B36" s="8" t="s">
        <v>75</v>
      </c>
      <c r="C36" s="1" t="s">
        <v>76</v>
      </c>
      <c r="D36" s="1" t="s">
        <v>35</v>
      </c>
      <c r="E36" s="1" t="s">
        <v>4</v>
      </c>
      <c r="F36" s="19">
        <v>0</v>
      </c>
      <c r="G36" s="2">
        <v>0</v>
      </c>
      <c r="H36" s="2">
        <v>155</v>
      </c>
      <c r="I36" s="20">
        <f>+G36/H36</f>
        <v>0</v>
      </c>
      <c r="J36" s="20">
        <v>1</v>
      </c>
      <c r="K36" s="3" t="s">
        <v>31</v>
      </c>
    </row>
    <row r="37" spans="1:11" ht="78" x14ac:dyDescent="0.3">
      <c r="A37" s="6" t="s">
        <v>63</v>
      </c>
      <c r="B37" s="8" t="s">
        <v>77</v>
      </c>
      <c r="C37" s="6" t="s">
        <v>19</v>
      </c>
      <c r="D37" s="6" t="s">
        <v>3</v>
      </c>
      <c r="E37" s="6" t="s">
        <v>4</v>
      </c>
      <c r="F37" s="10">
        <v>0.95</v>
      </c>
      <c r="G37" s="2">
        <v>16717611280</v>
      </c>
      <c r="H37" s="2">
        <v>17358556499</v>
      </c>
      <c r="I37" s="20">
        <f t="shared" ref="I37" si="16">+G37/H37</f>
        <v>0.96307612219731953</v>
      </c>
      <c r="J37" s="20">
        <f t="shared" ref="J37" si="17">+I37/F37</f>
        <v>1.0137643391550732</v>
      </c>
      <c r="K37" s="3" t="s">
        <v>31</v>
      </c>
    </row>
    <row r="38" spans="1:11" ht="62.4" x14ac:dyDescent="0.3">
      <c r="A38" s="6" t="s">
        <v>78</v>
      </c>
      <c r="B38" s="6" t="s">
        <v>79</v>
      </c>
      <c r="C38" s="6" t="s">
        <v>80</v>
      </c>
      <c r="D38" s="6" t="s">
        <v>8</v>
      </c>
      <c r="E38" s="6" t="s">
        <v>4</v>
      </c>
      <c r="F38" s="7">
        <v>0</v>
      </c>
      <c r="G38" s="2">
        <v>0</v>
      </c>
      <c r="H38" s="2">
        <v>0</v>
      </c>
      <c r="I38" s="20">
        <v>1</v>
      </c>
      <c r="J38" s="20">
        <v>1</v>
      </c>
      <c r="K38" s="3" t="s">
        <v>31</v>
      </c>
    </row>
    <row r="39" spans="1:11" ht="62.4" x14ac:dyDescent="0.3">
      <c r="A39" s="6" t="s">
        <v>78</v>
      </c>
      <c r="B39" s="6" t="s">
        <v>81</v>
      </c>
      <c r="C39" s="6" t="s">
        <v>82</v>
      </c>
      <c r="D39" s="6" t="s">
        <v>8</v>
      </c>
      <c r="E39" s="6" t="s">
        <v>4</v>
      </c>
      <c r="F39" s="7">
        <v>0</v>
      </c>
      <c r="G39" s="2">
        <v>0</v>
      </c>
      <c r="H39" s="2">
        <v>0</v>
      </c>
      <c r="I39" s="20">
        <v>1</v>
      </c>
      <c r="J39" s="20">
        <v>1</v>
      </c>
      <c r="K39" s="3" t="s">
        <v>31</v>
      </c>
    </row>
    <row r="40" spans="1:11" ht="78" x14ac:dyDescent="0.3">
      <c r="A40" s="6" t="s">
        <v>78</v>
      </c>
      <c r="B40" s="6" t="s">
        <v>83</v>
      </c>
      <c r="C40" s="6" t="s">
        <v>84</v>
      </c>
      <c r="D40" s="6" t="s">
        <v>8</v>
      </c>
      <c r="E40" s="6" t="s">
        <v>4</v>
      </c>
      <c r="F40" s="7">
        <v>0</v>
      </c>
      <c r="G40" s="2">
        <v>0</v>
      </c>
      <c r="H40" s="2">
        <v>0</v>
      </c>
      <c r="I40" s="20">
        <v>1</v>
      </c>
      <c r="J40" s="20">
        <v>1</v>
      </c>
      <c r="K40" s="3" t="s">
        <v>31</v>
      </c>
    </row>
    <row r="41" spans="1:11" ht="78" x14ac:dyDescent="0.3">
      <c r="A41" s="6" t="s">
        <v>78</v>
      </c>
      <c r="B41" s="6" t="s">
        <v>85</v>
      </c>
      <c r="C41" s="6" t="s">
        <v>19</v>
      </c>
      <c r="D41" s="15" t="s">
        <v>3</v>
      </c>
      <c r="E41" s="15" t="s">
        <v>86</v>
      </c>
      <c r="F41" s="16">
        <v>0.95</v>
      </c>
      <c r="G41" s="15">
        <v>58.29</v>
      </c>
      <c r="H41" s="15">
        <v>58.29</v>
      </c>
      <c r="I41" s="20">
        <f t="shared" ref="I41" si="18">+G41/H41</f>
        <v>1</v>
      </c>
      <c r="J41" s="20">
        <f>+I41/F41</f>
        <v>1.0526315789473684</v>
      </c>
      <c r="K41" s="3" t="s">
        <v>31</v>
      </c>
    </row>
    <row r="42" spans="1:11" ht="62.4" x14ac:dyDescent="0.3">
      <c r="A42" s="6" t="s">
        <v>87</v>
      </c>
      <c r="B42" s="6" t="s">
        <v>88</v>
      </c>
      <c r="C42" s="6" t="s">
        <v>88</v>
      </c>
      <c r="D42" s="6" t="s">
        <v>35</v>
      </c>
      <c r="E42" s="6" t="s">
        <v>4</v>
      </c>
      <c r="F42" s="6">
        <v>0</v>
      </c>
      <c r="G42" s="2">
        <v>0</v>
      </c>
      <c r="H42" s="2">
        <v>0</v>
      </c>
      <c r="I42" s="20">
        <v>1</v>
      </c>
      <c r="J42" s="20">
        <v>1</v>
      </c>
      <c r="K42" s="3" t="s">
        <v>31</v>
      </c>
    </row>
    <row r="43" spans="1:11" ht="46.8" x14ac:dyDescent="0.3">
      <c r="A43" s="6" t="s">
        <v>87</v>
      </c>
      <c r="B43" s="6" t="s">
        <v>89</v>
      </c>
      <c r="C43" s="6" t="s">
        <v>89</v>
      </c>
      <c r="D43" s="6" t="s">
        <v>3</v>
      </c>
      <c r="E43" s="6" t="s">
        <v>4</v>
      </c>
      <c r="F43" s="10">
        <v>1</v>
      </c>
      <c r="G43" s="2">
        <v>249</v>
      </c>
      <c r="H43" s="2">
        <v>249</v>
      </c>
      <c r="I43" s="20">
        <f t="shared" ref="I43" si="19">+G43/H43</f>
        <v>1</v>
      </c>
      <c r="J43" s="20">
        <f>+I43/F43</f>
        <v>1</v>
      </c>
      <c r="K43" s="3" t="s">
        <v>173</v>
      </c>
    </row>
    <row r="44" spans="1:11" ht="62.4" x14ac:dyDescent="0.3">
      <c r="A44" s="6" t="s">
        <v>90</v>
      </c>
      <c r="B44" s="6" t="s">
        <v>91</v>
      </c>
      <c r="C44" s="6" t="s">
        <v>92</v>
      </c>
      <c r="D44" s="6" t="s">
        <v>3</v>
      </c>
      <c r="E44" s="6" t="s">
        <v>4</v>
      </c>
      <c r="F44" s="10">
        <v>1</v>
      </c>
      <c r="G44" s="2">
        <v>1</v>
      </c>
      <c r="H44" s="2">
        <v>1</v>
      </c>
      <c r="I44" s="20">
        <v>1</v>
      </c>
      <c r="J44" s="20">
        <v>1</v>
      </c>
      <c r="K44" s="3" t="s">
        <v>174</v>
      </c>
    </row>
    <row r="45" spans="1:11" ht="31.2" x14ac:dyDescent="0.3">
      <c r="A45" s="6" t="s">
        <v>90</v>
      </c>
      <c r="B45" s="6" t="s">
        <v>93</v>
      </c>
      <c r="C45" s="6" t="s">
        <v>94</v>
      </c>
      <c r="D45" s="6" t="s">
        <v>3</v>
      </c>
      <c r="E45" s="6" t="s">
        <v>4</v>
      </c>
      <c r="F45" s="10">
        <v>1</v>
      </c>
      <c r="G45" s="2">
        <v>1146</v>
      </c>
      <c r="H45" s="2">
        <v>1146</v>
      </c>
      <c r="I45" s="20">
        <v>1</v>
      </c>
      <c r="J45" s="20">
        <v>1</v>
      </c>
      <c r="K45" s="3" t="s">
        <v>31</v>
      </c>
    </row>
    <row r="46" spans="1:11" ht="62.4" x14ac:dyDescent="0.3">
      <c r="A46" s="6" t="s">
        <v>90</v>
      </c>
      <c r="B46" s="6" t="s">
        <v>95</v>
      </c>
      <c r="C46" s="6" t="s">
        <v>96</v>
      </c>
      <c r="D46" s="6" t="s">
        <v>3</v>
      </c>
      <c r="E46" s="6" t="s">
        <v>4</v>
      </c>
      <c r="F46" s="10">
        <v>1</v>
      </c>
      <c r="G46" s="2">
        <v>841</v>
      </c>
      <c r="H46" s="2">
        <v>841</v>
      </c>
      <c r="I46" s="20">
        <v>1</v>
      </c>
      <c r="J46" s="20">
        <v>1</v>
      </c>
      <c r="K46" s="3" t="s">
        <v>31</v>
      </c>
    </row>
    <row r="47" spans="1:11" ht="140.4" x14ac:dyDescent="0.3">
      <c r="A47" s="6" t="s">
        <v>90</v>
      </c>
      <c r="B47" s="6" t="s">
        <v>97</v>
      </c>
      <c r="C47" s="1" t="s">
        <v>168</v>
      </c>
      <c r="D47" s="6" t="s">
        <v>3</v>
      </c>
      <c r="E47" s="6" t="s">
        <v>4</v>
      </c>
      <c r="F47" s="10">
        <v>1</v>
      </c>
      <c r="G47" s="2">
        <v>20</v>
      </c>
      <c r="H47" s="2">
        <v>23</v>
      </c>
      <c r="I47" s="20">
        <v>0.86956521739130432</v>
      </c>
      <c r="J47" s="20">
        <v>0.86956521739130432</v>
      </c>
      <c r="K47" s="3" t="s">
        <v>98</v>
      </c>
    </row>
    <row r="48" spans="1:11" ht="93.6" x14ac:dyDescent="0.3">
      <c r="A48" s="6" t="s">
        <v>90</v>
      </c>
      <c r="B48" s="6" t="s">
        <v>99</v>
      </c>
      <c r="C48" s="6" t="s">
        <v>100</v>
      </c>
      <c r="D48" s="6" t="s">
        <v>3</v>
      </c>
      <c r="E48" s="6" t="s">
        <v>4</v>
      </c>
      <c r="F48" s="10">
        <v>0.8</v>
      </c>
      <c r="G48" s="2">
        <v>229</v>
      </c>
      <c r="H48" s="2">
        <v>232</v>
      </c>
      <c r="I48" s="20">
        <v>0.98706896551724133</v>
      </c>
      <c r="J48" s="20">
        <v>1.2338362068965516</v>
      </c>
      <c r="K48" s="3" t="s">
        <v>175</v>
      </c>
    </row>
    <row r="49" spans="1:11" ht="93.6" x14ac:dyDescent="0.3">
      <c r="A49" s="6" t="s">
        <v>90</v>
      </c>
      <c r="B49" s="6" t="s">
        <v>101</v>
      </c>
      <c r="C49" s="6" t="s">
        <v>102</v>
      </c>
      <c r="D49" s="6" t="s">
        <v>3</v>
      </c>
      <c r="E49" s="6" t="s">
        <v>4</v>
      </c>
      <c r="F49" s="10">
        <v>1</v>
      </c>
      <c r="G49" s="2">
        <v>930</v>
      </c>
      <c r="H49" s="2">
        <v>932</v>
      </c>
      <c r="I49" s="20">
        <v>0.99785407725321884</v>
      </c>
      <c r="J49" s="20">
        <v>0.99785407725321884</v>
      </c>
      <c r="K49" s="3" t="s">
        <v>175</v>
      </c>
    </row>
    <row r="50" spans="1:11" ht="93.6" x14ac:dyDescent="0.3">
      <c r="A50" s="6" t="s">
        <v>90</v>
      </c>
      <c r="B50" s="6" t="s">
        <v>103</v>
      </c>
      <c r="C50" s="6" t="s">
        <v>104</v>
      </c>
      <c r="D50" s="6" t="s">
        <v>3</v>
      </c>
      <c r="E50" s="6" t="s">
        <v>4</v>
      </c>
      <c r="F50" s="10">
        <v>0.8</v>
      </c>
      <c r="G50" s="2">
        <v>924</v>
      </c>
      <c r="H50" s="2">
        <v>932</v>
      </c>
      <c r="I50" s="20">
        <v>0.99141630901287559</v>
      </c>
      <c r="J50" s="20">
        <v>1.2392703862660943</v>
      </c>
      <c r="K50" s="3" t="s">
        <v>175</v>
      </c>
    </row>
    <row r="51" spans="1:11" ht="140.4" x14ac:dyDescent="0.3">
      <c r="A51" s="6" t="s">
        <v>90</v>
      </c>
      <c r="B51" s="6" t="s">
        <v>105</v>
      </c>
      <c r="C51" s="6" t="s">
        <v>176</v>
      </c>
      <c r="D51" s="6" t="s">
        <v>3</v>
      </c>
      <c r="E51" s="6" t="s">
        <v>4</v>
      </c>
      <c r="F51" s="10">
        <v>1</v>
      </c>
      <c r="G51" s="2">
        <v>86</v>
      </c>
      <c r="H51" s="2">
        <v>86</v>
      </c>
      <c r="I51" s="20">
        <v>1</v>
      </c>
      <c r="J51" s="20">
        <v>1</v>
      </c>
      <c r="K51" s="3" t="s">
        <v>175</v>
      </c>
    </row>
    <row r="52" spans="1:11" ht="62.4" x14ac:dyDescent="0.3">
      <c r="A52" s="6" t="s">
        <v>90</v>
      </c>
      <c r="B52" s="6" t="s">
        <v>106</v>
      </c>
      <c r="C52" s="6" t="s">
        <v>107</v>
      </c>
      <c r="D52" s="6" t="s">
        <v>3</v>
      </c>
      <c r="E52" s="6" t="s">
        <v>4</v>
      </c>
      <c r="F52" s="10">
        <v>0.95</v>
      </c>
      <c r="G52" s="2">
        <v>689</v>
      </c>
      <c r="H52" s="2">
        <v>689</v>
      </c>
      <c r="I52" s="20">
        <f>+G52/H52</f>
        <v>1</v>
      </c>
      <c r="J52" s="20">
        <f t="shared" ref="J52" si="20">+I52/F52</f>
        <v>1.0526315789473684</v>
      </c>
      <c r="K52" s="3" t="s">
        <v>31</v>
      </c>
    </row>
    <row r="53" spans="1:11" ht="93.6" x14ac:dyDescent="0.3">
      <c r="A53" s="6" t="s">
        <v>90</v>
      </c>
      <c r="B53" s="6" t="s">
        <v>108</v>
      </c>
      <c r="C53" s="6" t="s">
        <v>109</v>
      </c>
      <c r="D53" s="15" t="s">
        <v>3</v>
      </c>
      <c r="E53" s="15" t="s">
        <v>58</v>
      </c>
      <c r="F53" s="17">
        <v>1</v>
      </c>
      <c r="G53" s="18">
        <v>56</v>
      </c>
      <c r="H53" s="18">
        <v>56</v>
      </c>
      <c r="I53" s="20">
        <v>1</v>
      </c>
      <c r="J53" s="20">
        <v>1</v>
      </c>
      <c r="K53" s="3" t="s">
        <v>31</v>
      </c>
    </row>
    <row r="54" spans="1:11" ht="46.8" x14ac:dyDescent="0.3">
      <c r="A54" s="6" t="s">
        <v>110</v>
      </c>
      <c r="B54" s="6" t="s">
        <v>111</v>
      </c>
      <c r="C54" s="6" t="s">
        <v>112</v>
      </c>
      <c r="D54" s="6" t="s">
        <v>3</v>
      </c>
      <c r="E54" s="6" t="s">
        <v>4</v>
      </c>
      <c r="F54" s="10">
        <v>7.0000000000000007E-2</v>
      </c>
      <c r="G54" s="2">
        <v>5</v>
      </c>
      <c r="H54" s="2">
        <v>1615</v>
      </c>
      <c r="I54" s="20">
        <v>3.0959752321981426E-3</v>
      </c>
      <c r="J54" s="20">
        <v>4.4228217602830605E-2</v>
      </c>
      <c r="K54" s="3" t="s">
        <v>31</v>
      </c>
    </row>
    <row r="55" spans="1:11" ht="78" x14ac:dyDescent="0.3">
      <c r="A55" s="6" t="s">
        <v>110</v>
      </c>
      <c r="B55" s="6" t="s">
        <v>113</v>
      </c>
      <c r="C55" s="6" t="s">
        <v>114</v>
      </c>
      <c r="D55" s="6" t="s">
        <v>3</v>
      </c>
      <c r="E55" s="6" t="s">
        <v>4</v>
      </c>
      <c r="F55" s="10">
        <v>0.9</v>
      </c>
      <c r="G55" s="2">
        <v>17</v>
      </c>
      <c r="H55" s="2">
        <v>17</v>
      </c>
      <c r="I55" s="20">
        <v>1</v>
      </c>
      <c r="J55" s="20">
        <v>1.1111111111111112</v>
      </c>
      <c r="K55" s="3" t="s">
        <v>31</v>
      </c>
    </row>
    <row r="56" spans="1:11" ht="62.4" x14ac:dyDescent="0.3">
      <c r="A56" s="6" t="s">
        <v>110</v>
      </c>
      <c r="B56" s="6" t="s">
        <v>115</v>
      </c>
      <c r="C56" s="1" t="s">
        <v>169</v>
      </c>
      <c r="D56" s="6" t="s">
        <v>3</v>
      </c>
      <c r="E56" s="6" t="s">
        <v>4</v>
      </c>
      <c r="F56" s="10">
        <v>0.95</v>
      </c>
      <c r="G56" s="2">
        <v>225</v>
      </c>
      <c r="H56" s="2">
        <v>228</v>
      </c>
      <c r="I56" s="20">
        <v>0.98684210526315785</v>
      </c>
      <c r="J56" s="20">
        <v>1.0387811634349031</v>
      </c>
      <c r="K56" s="3" t="s">
        <v>31</v>
      </c>
    </row>
    <row r="57" spans="1:11" ht="31.2" x14ac:dyDescent="0.3">
      <c r="A57" s="6" t="s">
        <v>116</v>
      </c>
      <c r="B57" s="6" t="s">
        <v>117</v>
      </c>
      <c r="C57" s="1" t="s">
        <v>170</v>
      </c>
      <c r="D57" s="6" t="s">
        <v>3</v>
      </c>
      <c r="E57" s="6" t="s">
        <v>4</v>
      </c>
      <c r="F57" s="10">
        <v>0.9</v>
      </c>
      <c r="G57" s="2">
        <v>665.6</v>
      </c>
      <c r="H57" s="2">
        <v>672</v>
      </c>
      <c r="I57" s="20">
        <f t="shared" ref="I57:I60" si="21">+G57/H57</f>
        <v>0.99047619047619051</v>
      </c>
      <c r="J57" s="20">
        <f t="shared" ref="J57:J60" si="22">+I57/F57</f>
        <v>1.1005291005291005</v>
      </c>
      <c r="K57" s="3" t="s">
        <v>31</v>
      </c>
    </row>
    <row r="58" spans="1:11" ht="62.4" x14ac:dyDescent="0.3">
      <c r="A58" s="6" t="s">
        <v>116</v>
      </c>
      <c r="B58" s="6" t="s">
        <v>118</v>
      </c>
      <c r="C58" s="6" t="s">
        <v>119</v>
      </c>
      <c r="D58" s="6" t="s">
        <v>3</v>
      </c>
      <c r="E58" s="6" t="s">
        <v>4</v>
      </c>
      <c r="F58" s="10">
        <v>0.9</v>
      </c>
      <c r="G58" s="2">
        <v>665.6</v>
      </c>
      <c r="H58" s="2">
        <v>672</v>
      </c>
      <c r="I58" s="20">
        <f t="shared" si="21"/>
        <v>0.99047619047619051</v>
      </c>
      <c r="J58" s="20">
        <f t="shared" si="22"/>
        <v>1.1005291005291005</v>
      </c>
      <c r="K58" s="3" t="s">
        <v>31</v>
      </c>
    </row>
    <row r="59" spans="1:11" ht="62.4" x14ac:dyDescent="0.3">
      <c r="A59" s="6" t="s">
        <v>116</v>
      </c>
      <c r="B59" s="6" t="s">
        <v>120</v>
      </c>
      <c r="C59" s="6" t="s">
        <v>121</v>
      </c>
      <c r="D59" s="6" t="s">
        <v>3</v>
      </c>
      <c r="E59" s="6" t="s">
        <v>4</v>
      </c>
      <c r="F59" s="10">
        <v>0.9</v>
      </c>
      <c r="G59" s="2">
        <v>666.8</v>
      </c>
      <c r="H59" s="2">
        <v>672</v>
      </c>
      <c r="I59" s="20">
        <f t="shared" si="21"/>
        <v>0.99226190476190468</v>
      </c>
      <c r="J59" s="20">
        <f t="shared" si="22"/>
        <v>1.1025132275132274</v>
      </c>
      <c r="K59" s="3" t="s">
        <v>31</v>
      </c>
    </row>
    <row r="60" spans="1:11" ht="78" x14ac:dyDescent="0.3">
      <c r="A60" s="6" t="s">
        <v>116</v>
      </c>
      <c r="B60" s="6" t="s">
        <v>122</v>
      </c>
      <c r="C60" s="6" t="s">
        <v>123</v>
      </c>
      <c r="D60" s="6" t="s">
        <v>3</v>
      </c>
      <c r="E60" s="6" t="s">
        <v>4</v>
      </c>
      <c r="F60" s="10">
        <v>0.9</v>
      </c>
      <c r="G60" s="2">
        <v>2245</v>
      </c>
      <c r="H60" s="2">
        <v>2320</v>
      </c>
      <c r="I60" s="20">
        <f t="shared" si="21"/>
        <v>0.96767241379310343</v>
      </c>
      <c r="J60" s="20">
        <f t="shared" si="22"/>
        <v>1.0751915708812261</v>
      </c>
      <c r="K60" s="3" t="s">
        <v>31</v>
      </c>
    </row>
    <row r="61" spans="1:11" ht="46.8" x14ac:dyDescent="0.3">
      <c r="A61" s="6" t="s">
        <v>124</v>
      </c>
      <c r="B61" s="6" t="s">
        <v>125</v>
      </c>
      <c r="C61" s="6" t="s">
        <v>126</v>
      </c>
      <c r="D61" s="6" t="s">
        <v>127</v>
      </c>
      <c r="E61" s="6" t="s">
        <v>4</v>
      </c>
      <c r="F61" s="7">
        <v>0</v>
      </c>
      <c r="G61" s="2">
        <v>0</v>
      </c>
      <c r="H61" s="2">
        <v>0</v>
      </c>
      <c r="I61" s="20">
        <v>1</v>
      </c>
      <c r="J61" s="20">
        <v>1</v>
      </c>
      <c r="K61" s="3" t="s">
        <v>31</v>
      </c>
    </row>
    <row r="62" spans="1:11" ht="46.8" x14ac:dyDescent="0.3">
      <c r="A62" s="6" t="s">
        <v>124</v>
      </c>
      <c r="B62" s="6" t="s">
        <v>128</v>
      </c>
      <c r="C62" s="6" t="s">
        <v>129</v>
      </c>
      <c r="D62" s="6" t="s">
        <v>3</v>
      </c>
      <c r="E62" s="6" t="s">
        <v>4</v>
      </c>
      <c r="F62" s="10">
        <v>1</v>
      </c>
      <c r="G62" s="2">
        <v>11</v>
      </c>
      <c r="H62" s="2">
        <v>11</v>
      </c>
      <c r="I62" s="20">
        <f t="shared" ref="I62" si="23">+G62/H62</f>
        <v>1</v>
      </c>
      <c r="J62" s="20">
        <f t="shared" ref="J62" si="24">+I62/F62</f>
        <v>1</v>
      </c>
      <c r="K62" s="3" t="s">
        <v>31</v>
      </c>
    </row>
    <row r="63" spans="1:11" ht="78" x14ac:dyDescent="0.3">
      <c r="A63" s="6" t="s">
        <v>124</v>
      </c>
      <c r="B63" s="6" t="s">
        <v>163</v>
      </c>
      <c r="C63" s="6" t="s">
        <v>130</v>
      </c>
      <c r="D63" s="6" t="s">
        <v>3</v>
      </c>
      <c r="E63" s="6" t="s">
        <v>4</v>
      </c>
      <c r="F63" s="10">
        <v>0.8</v>
      </c>
      <c r="G63" s="2">
        <v>7</v>
      </c>
      <c r="H63" s="2">
        <v>37</v>
      </c>
      <c r="I63" s="20">
        <f t="shared" ref="I63" si="25">+G63/H63</f>
        <v>0.1891891891891892</v>
      </c>
      <c r="J63" s="20">
        <f t="shared" ref="J63" si="26">+I63/F63</f>
        <v>0.23648648648648649</v>
      </c>
      <c r="K63" s="3" t="s">
        <v>98</v>
      </c>
    </row>
    <row r="64" spans="1:11" ht="62.4" x14ac:dyDescent="0.3">
      <c r="A64" s="6" t="s">
        <v>131</v>
      </c>
      <c r="B64" s="6" t="s">
        <v>132</v>
      </c>
      <c r="C64" s="6" t="s">
        <v>133</v>
      </c>
      <c r="D64" s="6" t="s">
        <v>3</v>
      </c>
      <c r="E64" s="6" t="s">
        <v>4</v>
      </c>
      <c r="F64" s="10">
        <v>1</v>
      </c>
      <c r="G64" s="2">
        <v>29</v>
      </c>
      <c r="H64" s="2">
        <v>29</v>
      </c>
      <c r="I64" s="20">
        <f t="shared" ref="I64" si="27">+G64/H64</f>
        <v>1</v>
      </c>
      <c r="J64" s="20">
        <f t="shared" ref="J64" si="28">+I64/F64</f>
        <v>1</v>
      </c>
      <c r="K64" s="3" t="s">
        <v>31</v>
      </c>
    </row>
    <row r="65" spans="1:11" ht="62.4" x14ac:dyDescent="0.3">
      <c r="A65" s="6" t="s">
        <v>131</v>
      </c>
      <c r="B65" s="6" t="s">
        <v>134</v>
      </c>
      <c r="C65" s="6" t="s">
        <v>135</v>
      </c>
      <c r="D65" s="6" t="s">
        <v>3</v>
      </c>
      <c r="E65" s="6" t="s">
        <v>4</v>
      </c>
      <c r="F65" s="7">
        <v>0</v>
      </c>
      <c r="G65" s="2">
        <v>0</v>
      </c>
      <c r="H65" s="2">
        <v>0</v>
      </c>
      <c r="I65" s="20">
        <v>1</v>
      </c>
      <c r="J65" s="20">
        <v>1</v>
      </c>
      <c r="K65" s="3" t="s">
        <v>31</v>
      </c>
    </row>
    <row r="66" spans="1:11" ht="78" x14ac:dyDescent="0.3">
      <c r="A66" s="6" t="s">
        <v>131</v>
      </c>
      <c r="B66" s="6" t="s">
        <v>136</v>
      </c>
      <c r="C66" s="6" t="s">
        <v>19</v>
      </c>
      <c r="D66" s="6" t="s">
        <v>3</v>
      </c>
      <c r="E66" s="6" t="s">
        <v>4</v>
      </c>
      <c r="F66" s="10">
        <v>0.95</v>
      </c>
      <c r="G66" s="2">
        <v>4167305</v>
      </c>
      <c r="H66" s="2">
        <v>4200602</v>
      </c>
      <c r="I66" s="20">
        <f t="shared" ref="I66" si="29">+G66/H66</f>
        <v>0.99207327902048326</v>
      </c>
      <c r="J66" s="20">
        <f t="shared" ref="J66" si="30">+I66/F66</f>
        <v>1.0442876621268244</v>
      </c>
      <c r="K66" s="3" t="s">
        <v>31</v>
      </c>
    </row>
    <row r="67" spans="1:11" ht="78" x14ac:dyDescent="0.3">
      <c r="A67" s="6" t="s">
        <v>131</v>
      </c>
      <c r="B67" s="6" t="s">
        <v>137</v>
      </c>
      <c r="C67" s="6" t="s">
        <v>19</v>
      </c>
      <c r="D67" s="6" t="s">
        <v>3</v>
      </c>
      <c r="E67" s="6" t="s">
        <v>4</v>
      </c>
      <c r="F67" s="10">
        <v>0.95</v>
      </c>
      <c r="G67" s="2">
        <v>3078395</v>
      </c>
      <c r="H67" s="2">
        <v>3345812</v>
      </c>
      <c r="I67" s="20">
        <f t="shared" ref="I67" si="31">+G67/H67</f>
        <v>0.92007411055970867</v>
      </c>
      <c r="J67" s="20">
        <f t="shared" ref="J67" si="32">+I67/F67</f>
        <v>0.96849906374706185</v>
      </c>
      <c r="K67" s="1" t="s">
        <v>177</v>
      </c>
    </row>
    <row r="68" spans="1:11" ht="46.8" x14ac:dyDescent="0.3">
      <c r="A68" s="6" t="s">
        <v>131</v>
      </c>
      <c r="B68" s="6" t="s">
        <v>164</v>
      </c>
      <c r="C68" s="6" t="s">
        <v>138</v>
      </c>
      <c r="D68" s="6" t="s">
        <v>3</v>
      </c>
      <c r="E68" s="6" t="s">
        <v>4</v>
      </c>
      <c r="F68" s="10">
        <v>0.9</v>
      </c>
      <c r="G68" s="2">
        <v>6129422106</v>
      </c>
      <c r="H68" s="2">
        <v>52614305000</v>
      </c>
      <c r="I68" s="20">
        <f t="shared" ref="I68" si="33">+G68/H68</f>
        <v>0.11649725499557582</v>
      </c>
      <c r="J68" s="20">
        <f t="shared" ref="J68" si="34">+I68/F68</f>
        <v>0.12944139443952868</v>
      </c>
      <c r="K68" s="1" t="s">
        <v>177</v>
      </c>
    </row>
    <row r="69" spans="1:11" ht="46.8" x14ac:dyDescent="0.3">
      <c r="A69" s="6" t="s">
        <v>131</v>
      </c>
      <c r="B69" s="6" t="s">
        <v>165</v>
      </c>
      <c r="C69" s="6" t="s">
        <v>139</v>
      </c>
      <c r="D69" s="6" t="s">
        <v>3</v>
      </c>
      <c r="E69" s="6" t="s">
        <v>4</v>
      </c>
      <c r="F69" s="10">
        <v>0.95</v>
      </c>
      <c r="G69" s="2">
        <v>42909094</v>
      </c>
      <c r="H69" s="2">
        <v>556552598</v>
      </c>
      <c r="I69" s="20">
        <f t="shared" ref="I69" si="35">+G69/H69</f>
        <v>7.7098003233110418E-2</v>
      </c>
      <c r="J69" s="20">
        <f t="shared" ref="J69" si="36">+I69/F69</f>
        <v>8.1155792876958344E-2</v>
      </c>
      <c r="K69" s="1" t="s">
        <v>177</v>
      </c>
    </row>
    <row r="70" spans="1:11" ht="93.6" x14ac:dyDescent="0.3">
      <c r="A70" s="6" t="s">
        <v>131</v>
      </c>
      <c r="B70" s="6" t="s">
        <v>140</v>
      </c>
      <c r="C70" s="6" t="s">
        <v>141</v>
      </c>
      <c r="D70" s="6" t="s">
        <v>3</v>
      </c>
      <c r="E70" s="6" t="s">
        <v>4</v>
      </c>
      <c r="F70" s="10">
        <v>1</v>
      </c>
      <c r="G70" s="2">
        <v>5</v>
      </c>
      <c r="H70" s="2">
        <v>5</v>
      </c>
      <c r="I70" s="20">
        <f t="shared" ref="I70" si="37">+G70/H70</f>
        <v>1</v>
      </c>
      <c r="J70" s="20">
        <f t="shared" ref="J70" si="38">+I70/F70</f>
        <v>1</v>
      </c>
      <c r="K70" s="3" t="s">
        <v>31</v>
      </c>
    </row>
    <row r="71" spans="1:11" ht="62.4" x14ac:dyDescent="0.3">
      <c r="A71" s="6" t="s">
        <v>131</v>
      </c>
      <c r="B71" s="6" t="s">
        <v>142</v>
      </c>
      <c r="C71" s="6" t="s">
        <v>143</v>
      </c>
      <c r="D71" s="6" t="s">
        <v>3</v>
      </c>
      <c r="E71" s="6" t="s">
        <v>4</v>
      </c>
      <c r="F71" s="10">
        <v>1</v>
      </c>
      <c r="G71" s="2">
        <v>83</v>
      </c>
      <c r="H71" s="2">
        <v>91</v>
      </c>
      <c r="I71" s="20">
        <f t="shared" ref="I71" si="39">+G71/H71</f>
        <v>0.91208791208791207</v>
      </c>
      <c r="J71" s="20">
        <f t="shared" ref="J71" si="40">+I71/F71</f>
        <v>0.91208791208791207</v>
      </c>
      <c r="K71" s="1" t="s">
        <v>177</v>
      </c>
    </row>
    <row r="72" spans="1:11" ht="62.4" x14ac:dyDescent="0.3">
      <c r="A72" s="6" t="s">
        <v>131</v>
      </c>
      <c r="B72" s="6" t="s">
        <v>144</v>
      </c>
      <c r="C72" s="6" t="s">
        <v>145</v>
      </c>
      <c r="D72" s="6" t="s">
        <v>3</v>
      </c>
      <c r="E72" s="6" t="s">
        <v>4</v>
      </c>
      <c r="F72" s="10">
        <v>1</v>
      </c>
      <c r="G72" s="2">
        <v>111</v>
      </c>
      <c r="H72" s="2">
        <v>113</v>
      </c>
      <c r="I72" s="20">
        <f t="shared" ref="I72" si="41">+G72/H72</f>
        <v>0.98230088495575218</v>
      </c>
      <c r="J72" s="20">
        <f t="shared" ref="J72" si="42">+I72/F72</f>
        <v>0.98230088495575218</v>
      </c>
      <c r="K72" s="1" t="s">
        <v>177</v>
      </c>
    </row>
    <row r="73" spans="1:11" ht="31.2" x14ac:dyDescent="0.3">
      <c r="A73" s="6" t="s">
        <v>146</v>
      </c>
      <c r="B73" s="4" t="s">
        <v>147</v>
      </c>
      <c r="C73" s="4" t="s">
        <v>52</v>
      </c>
      <c r="D73" s="4" t="s">
        <v>3</v>
      </c>
      <c r="E73" s="4" t="s">
        <v>4</v>
      </c>
      <c r="F73" s="5">
        <v>1</v>
      </c>
      <c r="G73" s="2">
        <v>6</v>
      </c>
      <c r="H73" s="2">
        <v>6</v>
      </c>
      <c r="I73" s="20">
        <f t="shared" ref="I73:I74" si="43">+G73/H73</f>
        <v>1</v>
      </c>
      <c r="J73" s="20">
        <f t="shared" ref="J73:J74" si="44">+I73/F73</f>
        <v>1</v>
      </c>
      <c r="K73" s="3" t="s">
        <v>31</v>
      </c>
    </row>
    <row r="74" spans="1:11" ht="46.8" x14ac:dyDescent="0.3">
      <c r="A74" s="6" t="s">
        <v>146</v>
      </c>
      <c r="B74" s="6" t="s">
        <v>148</v>
      </c>
      <c r="C74" s="6" t="s">
        <v>171</v>
      </c>
      <c r="D74" s="6" t="s">
        <v>3</v>
      </c>
      <c r="E74" s="6" t="s">
        <v>4</v>
      </c>
      <c r="F74" s="5">
        <v>1</v>
      </c>
      <c r="G74" s="2">
        <v>23</v>
      </c>
      <c r="H74" s="2">
        <v>23</v>
      </c>
      <c r="I74" s="20">
        <f t="shared" si="43"/>
        <v>1</v>
      </c>
      <c r="J74" s="20">
        <f t="shared" si="44"/>
        <v>1</v>
      </c>
      <c r="K74" s="3" t="s">
        <v>31</v>
      </c>
    </row>
    <row r="75" spans="1:11" ht="46.8" x14ac:dyDescent="0.3">
      <c r="A75" s="6" t="s">
        <v>146</v>
      </c>
      <c r="B75" s="8" t="s">
        <v>149</v>
      </c>
      <c r="C75" s="8" t="s">
        <v>150</v>
      </c>
      <c r="D75" s="8" t="s">
        <v>3</v>
      </c>
      <c r="E75" s="8" t="s">
        <v>4</v>
      </c>
      <c r="F75" s="9">
        <v>1</v>
      </c>
      <c r="G75" s="2">
        <v>1</v>
      </c>
      <c r="H75" s="2">
        <v>1</v>
      </c>
      <c r="I75" s="20">
        <f t="shared" ref="I75" si="45">+G75/H75</f>
        <v>1</v>
      </c>
      <c r="J75" s="20">
        <f t="shared" ref="J75" si="46">+I75/F75</f>
        <v>1</v>
      </c>
      <c r="K75" s="3" t="s">
        <v>31</v>
      </c>
    </row>
  </sheetData>
  <autoFilter ref="A4:K75" xr:uid="{00000000-0009-0000-0000-000000000000}">
    <filterColumn colId="6" showButton="0"/>
    <filterColumn colId="7" showButton="0"/>
  </autoFilter>
  <mergeCells count="11">
    <mergeCell ref="K4:K5"/>
    <mergeCell ref="A2:K2"/>
    <mergeCell ref="A3:D3"/>
    <mergeCell ref="G4:I4"/>
    <mergeCell ref="A4:A5"/>
    <mergeCell ref="B4:B5"/>
    <mergeCell ref="C4:C5"/>
    <mergeCell ref="D4:D5"/>
    <mergeCell ref="E4:E5"/>
    <mergeCell ref="F4:F5"/>
    <mergeCell ref="J4:J5"/>
  </mergeCells>
  <conditionalFormatting sqref="A4:B4 D4:F4 J4:K4">
    <cfRule type="expression" dxfId="6" priority="5">
      <formula>ISERROR(A4)</formula>
    </cfRule>
  </conditionalFormatting>
  <conditionalFormatting sqref="B1 B3">
    <cfRule type="duplicateValues" dxfId="5" priority="7"/>
  </conditionalFormatting>
  <conditionalFormatting sqref="B2">
    <cfRule type="duplicateValues" dxfId="4" priority="6"/>
  </conditionalFormatting>
  <conditionalFormatting sqref="B4:B5">
    <cfRule type="duplicateValues" dxfId="3" priority="3"/>
  </conditionalFormatting>
  <conditionalFormatting sqref="B51:B56">
    <cfRule type="duplicateValues" dxfId="2" priority="1"/>
  </conditionalFormatting>
  <conditionalFormatting sqref="B57:B75 B6:B50">
    <cfRule type="duplicateValues" dxfId="1" priority="8"/>
  </conditionalFormatting>
  <conditionalFormatting sqref="I5">
    <cfRule type="expression" dxfId="0" priority="4">
      <formula>ISERROR(I5)</formula>
    </cfRule>
  </conditionalFormatting>
  <hyperlinks>
    <hyperlink ref="B72" r:id="rId1" display="https://isolucion.idrd.gov.co/Isolucion4IDRD/Medicion/frmIndicadoresBase.aspx?CodIndicador=Mzkz&amp;FechaIni=MjYvMTAvMjAyMw==&amp;FechaFin=MjYvMTAvMjAyNA=="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 Pardo Lagos</dc:creator>
  <cp:lastModifiedBy>Faiber Correa</cp:lastModifiedBy>
  <dcterms:created xsi:type="dcterms:W3CDTF">2025-03-18T14:15:23Z</dcterms:created>
  <dcterms:modified xsi:type="dcterms:W3CDTF">2025-03-27T18:13:11Z</dcterms:modified>
</cp:coreProperties>
</file>